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20" windowWidth="12420" windowHeight="7095" tabRatio="699"/>
  </bookViews>
  <sheets>
    <sheet name="2014-vika9" sheetId="10" r:id="rId1"/>
  </sheets>
  <definedNames>
    <definedName name="_xlnm.Print_Area" localSheetId="0">'2014-vika9'!$A$1:$R$94</definedName>
    <definedName name="_xlnm.Print_Titles" localSheetId="0">'2014-vika9'!$1:$1</definedName>
  </definedNames>
  <calcPr calcId="152511"/>
</workbook>
</file>

<file path=xl/calcChain.xml><?xml version="1.0" encoding="utf-8"?>
<calcChain xmlns="http://schemas.openxmlformats.org/spreadsheetml/2006/main">
  <c r="O62" i="10" l="1"/>
  <c r="P62" i="10"/>
  <c r="Q62" i="10"/>
  <c r="Q93" i="10"/>
  <c r="P93" i="10"/>
  <c r="O93" i="10"/>
  <c r="Q92" i="10"/>
  <c r="P92" i="10"/>
  <c r="O92" i="10"/>
  <c r="Q91" i="10"/>
  <c r="P91" i="10"/>
  <c r="O91" i="10"/>
  <c r="Q90" i="10"/>
  <c r="P90" i="10"/>
  <c r="O90" i="10"/>
  <c r="Q88" i="10"/>
  <c r="P88" i="10"/>
  <c r="O88" i="10"/>
  <c r="Q87" i="10"/>
  <c r="P87" i="10"/>
  <c r="O87" i="10"/>
  <c r="Q86" i="10"/>
  <c r="P86" i="10"/>
  <c r="O86" i="10"/>
  <c r="Q85" i="10"/>
  <c r="P85" i="10"/>
  <c r="O85" i="10"/>
  <c r="Q84" i="10"/>
  <c r="P84" i="10"/>
  <c r="O84" i="10"/>
  <c r="Q82" i="10"/>
  <c r="P82" i="10"/>
  <c r="O82" i="10"/>
  <c r="Q81" i="10"/>
  <c r="P81" i="10"/>
  <c r="O81" i="10"/>
  <c r="Q80" i="10"/>
  <c r="P80" i="10"/>
  <c r="O80" i="10"/>
  <c r="Q79" i="10"/>
  <c r="P79" i="10"/>
  <c r="O79" i="10"/>
  <c r="Q78" i="10"/>
  <c r="P78" i="10"/>
  <c r="O78" i="10"/>
  <c r="Q77" i="10"/>
  <c r="P77" i="10"/>
  <c r="O77" i="10"/>
  <c r="Q76" i="10"/>
  <c r="P76" i="10"/>
  <c r="O76" i="10"/>
  <c r="Q75" i="10"/>
  <c r="P75" i="10"/>
  <c r="O75" i="10"/>
  <c r="Q74" i="10"/>
  <c r="P74" i="10"/>
  <c r="O74" i="10"/>
  <c r="Q72" i="10"/>
  <c r="P72" i="10"/>
  <c r="O72" i="10"/>
  <c r="Q71" i="10"/>
  <c r="P71" i="10"/>
  <c r="O71" i="10"/>
  <c r="Q70" i="10"/>
  <c r="P70" i="10"/>
  <c r="O70" i="10"/>
  <c r="Q69" i="10"/>
  <c r="P69" i="10"/>
  <c r="O69" i="10"/>
  <c r="Q68" i="10"/>
  <c r="P68" i="10"/>
  <c r="O68" i="10"/>
  <c r="Q67" i="10"/>
  <c r="P67" i="10"/>
  <c r="O67" i="10"/>
  <c r="Q66" i="10"/>
  <c r="P66" i="10"/>
  <c r="O66" i="10"/>
  <c r="Q65" i="10"/>
  <c r="P65" i="10"/>
  <c r="O65" i="10"/>
  <c r="Q64" i="10"/>
  <c r="P64" i="10"/>
  <c r="O64" i="10"/>
  <c r="Q63" i="10"/>
  <c r="P63" i="10"/>
  <c r="O63" i="10"/>
  <c r="Q60" i="10"/>
  <c r="P60" i="10"/>
  <c r="O60" i="10"/>
  <c r="Q59" i="10"/>
  <c r="P59" i="10"/>
  <c r="O59" i="10"/>
  <c r="Q58" i="10"/>
  <c r="P58" i="10"/>
  <c r="O58" i="10"/>
  <c r="Q57" i="10"/>
  <c r="P57" i="10"/>
  <c r="O57" i="10"/>
  <c r="Q56" i="10"/>
  <c r="P56" i="10"/>
  <c r="O56" i="10"/>
  <c r="Q52" i="10"/>
  <c r="P52" i="10"/>
  <c r="O52" i="10"/>
  <c r="Q55" i="10"/>
  <c r="P55" i="10"/>
  <c r="O55" i="10"/>
  <c r="Q54" i="10"/>
  <c r="P54" i="10"/>
  <c r="O54" i="10"/>
  <c r="Q53" i="10"/>
  <c r="P53" i="10"/>
  <c r="O53" i="10"/>
  <c r="Q51" i="10"/>
  <c r="P51" i="10"/>
  <c r="O51" i="10"/>
  <c r="Q50" i="10"/>
  <c r="P50" i="10"/>
  <c r="O50" i="10"/>
  <c r="Q49" i="10"/>
  <c r="P49" i="10"/>
  <c r="O49" i="10"/>
  <c r="Q48" i="10"/>
  <c r="P48" i="10"/>
  <c r="O48" i="10"/>
  <c r="Q47" i="10"/>
  <c r="P47" i="10"/>
  <c r="O47" i="10"/>
  <c r="Q46" i="10"/>
  <c r="P46" i="10"/>
  <c r="O46" i="10"/>
  <c r="Q45" i="10"/>
  <c r="P45" i="10"/>
  <c r="O45" i="10"/>
  <c r="Q43" i="10"/>
  <c r="P43" i="10"/>
  <c r="O43" i="10"/>
  <c r="Q42" i="10"/>
  <c r="P42" i="10"/>
  <c r="O42" i="10"/>
  <c r="Q41" i="10"/>
  <c r="P41" i="10"/>
  <c r="O41" i="10"/>
  <c r="Q40" i="10"/>
  <c r="P40" i="10"/>
  <c r="O40" i="10"/>
  <c r="Q39" i="10"/>
  <c r="P39" i="10"/>
  <c r="O39" i="10"/>
  <c r="Q37" i="10"/>
  <c r="P37" i="10"/>
  <c r="O37" i="10"/>
  <c r="Q36" i="10"/>
  <c r="P36" i="10"/>
  <c r="O36" i="10"/>
  <c r="Q35" i="10"/>
  <c r="P35" i="10"/>
  <c r="O35" i="10"/>
  <c r="Q34" i="10"/>
  <c r="P34" i="10"/>
  <c r="O34" i="10"/>
  <c r="Q33" i="10"/>
  <c r="P33" i="10"/>
  <c r="O33" i="10"/>
  <c r="Q32" i="10"/>
  <c r="P32" i="10"/>
  <c r="O32" i="10"/>
  <c r="Q31" i="10"/>
  <c r="P31" i="10"/>
  <c r="O31" i="10"/>
  <c r="Q30" i="10"/>
  <c r="P30" i="10"/>
  <c r="O30" i="10"/>
  <c r="Q29" i="10"/>
  <c r="P29" i="10"/>
  <c r="O29" i="10"/>
  <c r="Q28" i="10"/>
  <c r="P28" i="10"/>
  <c r="O28" i="10"/>
  <c r="Q27" i="10"/>
  <c r="P27" i="10"/>
  <c r="O27" i="10"/>
  <c r="Q26" i="10"/>
  <c r="P26" i="10"/>
  <c r="O26" i="10"/>
  <c r="Q25" i="10"/>
  <c r="P25" i="10"/>
  <c r="O25" i="10"/>
  <c r="Q23" i="10"/>
  <c r="P23" i="10"/>
  <c r="O23" i="10"/>
  <c r="Q22" i="10"/>
  <c r="P22" i="10"/>
  <c r="O22" i="10"/>
  <c r="Q21" i="10"/>
  <c r="P21" i="10"/>
  <c r="O21" i="10"/>
  <c r="Q20" i="10"/>
  <c r="P20" i="10"/>
  <c r="O20" i="10"/>
  <c r="Q19" i="10"/>
  <c r="P19" i="10"/>
  <c r="O19" i="10"/>
  <c r="Q17" i="10"/>
  <c r="P17" i="10"/>
  <c r="O17" i="10"/>
  <c r="Q16" i="10"/>
  <c r="P16" i="10"/>
  <c r="O16" i="10"/>
  <c r="Q15" i="10"/>
  <c r="P15" i="10"/>
  <c r="O15" i="10"/>
  <c r="Q14" i="10"/>
  <c r="P14" i="10"/>
  <c r="O14" i="10"/>
  <c r="Q13" i="10"/>
  <c r="P13" i="10"/>
  <c r="O13" i="10"/>
  <c r="Q12" i="10"/>
  <c r="P12" i="10"/>
  <c r="O12" i="10"/>
  <c r="Q11" i="10"/>
  <c r="P11" i="10"/>
  <c r="O11" i="10"/>
  <c r="Q10" i="10"/>
  <c r="P10" i="10"/>
  <c r="O10" i="10"/>
  <c r="Q9" i="10"/>
  <c r="P9" i="10"/>
  <c r="O9" i="10"/>
  <c r="Q8" i="10"/>
  <c r="P8" i="10"/>
  <c r="O8" i="10"/>
  <c r="Q7" i="10"/>
  <c r="P7" i="10"/>
  <c r="O7" i="10"/>
  <c r="Q6" i="10"/>
  <c r="P6" i="10"/>
  <c r="O6" i="10"/>
  <c r="Q5" i="10"/>
  <c r="P5" i="10"/>
  <c r="O5" i="10"/>
  <c r="Q4" i="10"/>
  <c r="P4" i="10"/>
  <c r="O4" i="10"/>
  <c r="Q3" i="10"/>
  <c r="P3" i="10"/>
  <c r="O3" i="10"/>
  <c r="R62" i="10" l="1"/>
  <c r="R82" i="10"/>
  <c r="R84" i="10"/>
  <c r="R85" i="10"/>
  <c r="R86" i="10"/>
  <c r="R87" i="10"/>
  <c r="R88" i="10"/>
  <c r="R90" i="10"/>
  <c r="R91" i="10"/>
  <c r="R92" i="10"/>
  <c r="R93" i="10"/>
  <c r="R17" i="10"/>
  <c r="R19" i="10"/>
  <c r="R21" i="10"/>
  <c r="R25" i="10"/>
  <c r="R27" i="10"/>
  <c r="R28" i="10"/>
  <c r="R29" i="10"/>
  <c r="R30" i="10"/>
  <c r="R31" i="10"/>
  <c r="R33" i="10"/>
  <c r="R35" i="10"/>
  <c r="R36" i="10"/>
  <c r="R39" i="10"/>
  <c r="R41" i="10"/>
  <c r="R42" i="10"/>
  <c r="R43" i="10"/>
  <c r="R45" i="10"/>
  <c r="R46" i="10"/>
  <c r="R48" i="10"/>
  <c r="R49" i="10"/>
  <c r="R50" i="10"/>
  <c r="R51" i="10"/>
  <c r="R53" i="10"/>
  <c r="R55" i="10"/>
  <c r="R52" i="10"/>
  <c r="R56" i="10"/>
  <c r="R58" i="10"/>
  <c r="R59" i="10"/>
  <c r="R63" i="10"/>
  <c r="R65" i="10"/>
  <c r="R67" i="10"/>
  <c r="R68" i="10"/>
  <c r="R69" i="10"/>
  <c r="R70" i="10"/>
  <c r="R71" i="10"/>
  <c r="R72" i="10"/>
  <c r="R74" i="10"/>
  <c r="R75" i="10"/>
  <c r="R76" i="10"/>
  <c r="R77" i="10"/>
  <c r="R78" i="10"/>
  <c r="R79" i="10"/>
  <c r="R80" i="10"/>
  <c r="R81" i="10"/>
  <c r="R3" i="10"/>
  <c r="R4" i="10"/>
  <c r="R5" i="10"/>
  <c r="R6" i="10"/>
  <c r="R7" i="10"/>
  <c r="R8" i="10"/>
  <c r="R9" i="10"/>
  <c r="R11" i="10"/>
  <c r="R12" i="10"/>
  <c r="R13" i="10"/>
  <c r="R15" i="10"/>
  <c r="R16" i="10"/>
  <c r="R10" i="10"/>
  <c r="R14" i="10"/>
  <c r="R20" i="10"/>
  <c r="R22" i="10"/>
  <c r="R23" i="10"/>
  <c r="R26" i="10"/>
  <c r="R32" i="10"/>
  <c r="R34" i="10"/>
  <c r="R37" i="10"/>
  <c r="R40" i="10"/>
  <c r="R47" i="10"/>
  <c r="R54" i="10"/>
  <c r="R57" i="10"/>
  <c r="R60" i="10"/>
  <c r="R64" i="10"/>
  <c r="R66" i="10"/>
</calcChain>
</file>

<file path=xl/sharedStrings.xml><?xml version="1.0" encoding="utf-8"?>
<sst xmlns="http://schemas.openxmlformats.org/spreadsheetml/2006/main" count="423" uniqueCount="113">
  <si>
    <t>Ostur, viðbit og mjólkurvörur</t>
  </si>
  <si>
    <t>Fjörmjólk 1l</t>
  </si>
  <si>
    <t>Smjör 250 g ósaltað</t>
  </si>
  <si>
    <t>Rjómaostur til matargerðar 400 g</t>
  </si>
  <si>
    <t>Kea skyrdrykkur með hindberjum og trönuberjum 250 ml</t>
  </si>
  <si>
    <t>Brauðmeti, kex og morgunkorn</t>
  </si>
  <si>
    <t>Myllu Fittý Samlokubrauð 500 g</t>
  </si>
  <si>
    <t>Kjötvörur og álegg</t>
  </si>
  <si>
    <t>1944 Hakkabuff í lauksósu 560gr - stykkjaverð</t>
  </si>
  <si>
    <t>Nautagúllas ferskt - ódýrasta kílóverð</t>
  </si>
  <si>
    <t>SS- Hamborgarhryggur í sneiðum</t>
  </si>
  <si>
    <t>Frosnar vörur</t>
  </si>
  <si>
    <t>Lambahryggur- frosin - Ódýrasta kílóverð</t>
  </si>
  <si>
    <t>Ýsuflök / roð og beinlaus - Ódýrasta kílóverð</t>
  </si>
  <si>
    <t>Sun Lolly - appelsínubragð 10 stk.</t>
  </si>
  <si>
    <t>Dósamatur og þurrvörur</t>
  </si>
  <si>
    <t xml:space="preserve">Hunt´s tómatar í dós 411 g (heilir) </t>
  </si>
  <si>
    <t xml:space="preserve">Ora fiskibúðingur í dós 430gr, litil dós </t>
  </si>
  <si>
    <t>Ávextir og grænmeti</t>
  </si>
  <si>
    <t>Appelsínur, per kg - Ódýrasta kílóverð</t>
  </si>
  <si>
    <t>Avocado- Ódýrasta kílóverð</t>
  </si>
  <si>
    <t>Drykkjarvörur, sætindi og snakk</t>
  </si>
  <si>
    <t>Egils Eplaþykkni 1 l</t>
  </si>
  <si>
    <t>Osta Stjörnupopp 100gr</t>
  </si>
  <si>
    <t>Kaffitár Morgundögg 500 g</t>
  </si>
  <si>
    <t>Maxwell House kaffi 500 g</t>
  </si>
  <si>
    <t>Melroses te - 25 st í rauðum pakka</t>
  </si>
  <si>
    <t xml:space="preserve">Hreinlætisvörur </t>
  </si>
  <si>
    <t>Neutral storvask - ódýrasta kílóverð</t>
  </si>
  <si>
    <t>FJARÐARKAUP</t>
  </si>
  <si>
    <t>Hæsta verð</t>
  </si>
  <si>
    <t>Lægsta verð</t>
  </si>
  <si>
    <t>Munur á hæsta og lægsta</t>
  </si>
  <si>
    <t>Verð</t>
  </si>
  <si>
    <t>e</t>
  </si>
  <si>
    <t>em</t>
  </si>
  <si>
    <t>O.B. Tíðartappar Normal - ódýrasta stykkjaverð</t>
  </si>
  <si>
    <t>SS-vínarpylsur- 10 stk í pakka - kílóverð</t>
  </si>
  <si>
    <t>Ali skinka - magnpakki kílóverð</t>
  </si>
  <si>
    <t>talning</t>
  </si>
  <si>
    <t>NÓATÚN NÓATÚNI</t>
  </si>
  <si>
    <t>VÍÐIR SKEIFUNNI</t>
  </si>
  <si>
    <t>MS Rækjuostur 250 g - Smurostur</t>
  </si>
  <si>
    <t>MS Bláberjaostakaka - 600 g</t>
  </si>
  <si>
    <t>MS ostur Ljótur 200g</t>
  </si>
  <si>
    <t>MS ostur Höfðingi 150g</t>
  </si>
  <si>
    <t>Lýsi heilsutvenna, 32 daga skammtur</t>
  </si>
  <si>
    <t>Iceberg - ódýrastar kílóverð</t>
  </si>
  <si>
    <t>Rúbín kaffi rauður 500 gr</t>
  </si>
  <si>
    <t>Del monte niðursoðnar apríkósur 420 gr</t>
  </si>
  <si>
    <t>Vilko bláberjasúpa 160 g</t>
  </si>
  <si>
    <t>Mömmu jarðaberjasulta 400g</t>
  </si>
  <si>
    <t>Casa Fiesta Taco shells 12stk. 135 gr</t>
  </si>
  <si>
    <t>Völu Froskabitar 150 gr</t>
  </si>
  <si>
    <t>Freyju BUFFALÚ bitar 170g í kassa</t>
  </si>
  <si>
    <t xml:space="preserve">Freyju Rommý 5stk í pk. </t>
  </si>
  <si>
    <t>SS- Kjúklingaálegg - áleggspakki</t>
  </si>
  <si>
    <t>SS- Brauðskinka - magnpakki</t>
  </si>
  <si>
    <t>SS- Eðalbeikon í sneiðum - áleggspakki</t>
  </si>
  <si>
    <t>Bertolli viðbit 250 gr</t>
  </si>
  <si>
    <t>Merrild mellemristet 103 500g</t>
  </si>
  <si>
    <t>Neutral litaður þvottur - ódýrasta kílóverð</t>
  </si>
  <si>
    <t>Kattafóður Whiskas þurrfóður með nauta kjöti ódýrasta kg</t>
  </si>
  <si>
    <t>MS Íslenskur Cheddar ostur - 330 gr</t>
  </si>
  <si>
    <t>Skyr.is Bláberja 500 g - stór dós</t>
  </si>
  <si>
    <t>Honye nut cheerios - ódýrasta kg</t>
  </si>
  <si>
    <t>Búrfell taðreykt hangiálegg - skrá kg</t>
  </si>
  <si>
    <t>Goða skinka í sneiðum/magnpakki - ódýrasta kílóverð</t>
  </si>
  <si>
    <t>Goða vínarpylsur 10 stk í pakka - ódýrasta kílóverð</t>
  </si>
  <si>
    <t>Kornax hveiti 2 kg í rauðum pakkningum</t>
  </si>
  <si>
    <t>Melóna gul - ód kg</t>
  </si>
  <si>
    <t>Mysingur m/karamellu 250 g</t>
  </si>
  <si>
    <t>Maggi Sveppa súpa  54gr</t>
  </si>
  <si>
    <t>Agúrka íslensk 0,350 kg - ódýrasta kílóverð</t>
  </si>
  <si>
    <t>Kartöflur í lausu- Ódýrasta kílóverð</t>
  </si>
  <si>
    <t>Finish uppþvottavélatöflur POWERBALL - ALL IN ONE - Ódýrasta stk</t>
  </si>
  <si>
    <t>Royal karamellubúðingur 90 gr</t>
  </si>
  <si>
    <t>SAMKAUP-STRAX SUÐURVER</t>
  </si>
  <si>
    <t>BÓNUS REYKJANESBÆ</t>
  </si>
  <si>
    <t>HAGKAUP KRINGLAN</t>
  </si>
  <si>
    <t>ICELAND</t>
  </si>
  <si>
    <t>KRÓNAN GRANDA</t>
  </si>
  <si>
    <t>TÍU ELLEFU AKUREYRI</t>
  </si>
  <si>
    <t>KJARVAL HELLU</t>
  </si>
  <si>
    <t>SAMKAUP ÚRVAL -SELFOSSI</t>
  </si>
  <si>
    <t>KASKÓ HÚSAVÍK</t>
  </si>
  <si>
    <t>NETTO AKUREYRI</t>
  </si>
  <si>
    <t>Pepsi max 2 l</t>
  </si>
  <si>
    <t>Egils Grape - 1/2 l.</t>
  </si>
  <si>
    <t>Piknik franskar/strá - ódýrasta kílóverð</t>
  </si>
  <si>
    <t xml:space="preserve">Maxi poppkorn 70g </t>
  </si>
  <si>
    <t>Rauðar Kartöflur, per kg - Ódýrasta kílóverð</t>
  </si>
  <si>
    <t>Bananar, per kg - Ódýrasta kílóverð</t>
  </si>
  <si>
    <t>Vatnsmelóna - Ódýrasta kílóverð</t>
  </si>
  <si>
    <t>Kínakál - Ódýrasta kílóverð</t>
  </si>
  <si>
    <t>Laukur, per. Kg - Ódýrasta kílóverð</t>
  </si>
  <si>
    <t>Casa Fiesta Guacamole dip, 300 g</t>
  </si>
  <si>
    <t>Casa Fiesta Taco sósa, medium 225 gr</t>
  </si>
  <si>
    <t>Filippo Berio, ólífu olía, ódýrasta l. - gul</t>
  </si>
  <si>
    <t xml:space="preserve">Barilla Spagetti n 5 - Ódýrasta kílóverð </t>
  </si>
  <si>
    <t xml:space="preserve">Hveiti - Ódýrasta kílóverð </t>
  </si>
  <si>
    <t>Sykur -  Ódýrasta kílóverð</t>
  </si>
  <si>
    <t>Lambalæri  - frosið - Ódýrasta kílóverð</t>
  </si>
  <si>
    <t>Mangó frosið í bitum - Ódýrasta kílóverð</t>
  </si>
  <si>
    <t>Kjúklingur heill ferskur ókryddaður - ódýrasta kílóverð</t>
  </si>
  <si>
    <t>SS sviðasulta 2 faldur pakki - ódýrasta kílóverð</t>
  </si>
  <si>
    <t>Súkkulaðikex Homblest - Ódýrasta kílóverð</t>
  </si>
  <si>
    <t xml:space="preserve">Burger hrökkbrauð spelt 250 gr </t>
  </si>
  <si>
    <t>AB mjólk 1 l</t>
  </si>
  <si>
    <t xml:space="preserve">KEA skyr hreint 500 g - Stór dós </t>
  </si>
  <si>
    <t>Kaffi og te</t>
  </si>
  <si>
    <t>Verðkönnun ASÍ í matvöruverslunum 25. febrúar 2014</t>
  </si>
  <si>
    <t>Myllan Hveiti samlokub. - 770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</si>
</sst>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._-;\-* #,##0.00\ _k_r_._-;_-* &quot;-&quot;??\ _k_r_._-;_-@_-"/>
    <numFmt numFmtId="164" formatCode="_-* #,##0\ _k_r_._-;\-* #,##0\ _k_r_._-;_-* &quot;-&quot;??\ _k_r_._-;_-@_-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left" vertical="center" wrapText="1"/>
    </xf>
    <xf numFmtId="164" fontId="2" fillId="3" borderId="11" xfId="1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164" fontId="4" fillId="2" borderId="7" xfId="1" applyNumberFormat="1" applyFont="1" applyFill="1" applyBorder="1" applyAlignment="1">
      <alignment horizontal="center" vertical="center" textRotation="90" wrapText="1"/>
    </xf>
    <xf numFmtId="164" fontId="4" fillId="5" borderId="7" xfId="1" applyNumberFormat="1" applyFont="1" applyFill="1" applyBorder="1" applyAlignment="1">
      <alignment horizontal="center" vertical="center" textRotation="90" wrapText="1"/>
    </xf>
    <xf numFmtId="164" fontId="4" fillId="6" borderId="7" xfId="1" applyNumberFormat="1" applyFont="1" applyFill="1" applyBorder="1" applyAlignment="1">
      <alignment horizontal="center" vertical="center" textRotation="90" wrapText="1"/>
    </xf>
    <xf numFmtId="164" fontId="4" fillId="7" borderId="7" xfId="1" applyNumberFormat="1" applyFont="1" applyFill="1" applyBorder="1" applyAlignment="1">
      <alignment horizontal="center" vertical="center" textRotation="90" wrapText="1"/>
    </xf>
    <xf numFmtId="164" fontId="4" fillId="8" borderId="7" xfId="1" applyNumberFormat="1" applyFont="1" applyFill="1" applyBorder="1" applyAlignment="1">
      <alignment horizontal="center" vertical="center" textRotation="90" wrapText="1"/>
    </xf>
    <xf numFmtId="164" fontId="4" fillId="11" borderId="7" xfId="1" applyNumberFormat="1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164" fontId="1" fillId="2" borderId="6" xfId="1" applyNumberFormat="1" applyFont="1" applyFill="1" applyBorder="1" applyAlignment="1">
      <alignment horizontal="center" vertical="center"/>
    </xf>
    <xf numFmtId="164" fontId="1" fillId="2" borderId="7" xfId="1" applyNumberFormat="1" applyFont="1" applyFill="1" applyBorder="1" applyAlignment="1">
      <alignment horizontal="center" vertical="center"/>
    </xf>
    <xf numFmtId="164" fontId="1" fillId="2" borderId="8" xfId="1" applyNumberFormat="1" applyFont="1" applyFill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9" fontId="5" fillId="2" borderId="28" xfId="2" applyNumberFormat="1" applyFont="1" applyFill="1" applyBorder="1" applyAlignment="1">
      <alignment horizontal="center" vertical="center"/>
    </xf>
    <xf numFmtId="165" fontId="2" fillId="2" borderId="12" xfId="2" applyNumberFormat="1" applyFont="1" applyFill="1" applyBorder="1" applyAlignment="1">
      <alignment horizontal="center" vertical="center"/>
    </xf>
    <xf numFmtId="9" fontId="5" fillId="2" borderId="18" xfId="2" applyNumberFormat="1" applyFont="1" applyFill="1" applyBorder="1" applyAlignment="1">
      <alignment horizontal="center" vertical="center"/>
    </xf>
    <xf numFmtId="164" fontId="5" fillId="0" borderId="23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21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4" fontId="5" fillId="0" borderId="22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 textRotation="90" wrapText="1"/>
    </xf>
    <xf numFmtId="164" fontId="4" fillId="9" borderId="8" xfId="1" applyNumberFormat="1" applyFont="1" applyFill="1" applyBorder="1" applyAlignment="1">
      <alignment horizontal="center" vertical="center" textRotation="90" wrapText="1"/>
    </xf>
    <xf numFmtId="164" fontId="4" fillId="12" borderId="33" xfId="1" applyNumberFormat="1" applyFont="1" applyFill="1" applyBorder="1" applyAlignment="1">
      <alignment horizontal="center" vertical="center" textRotation="90" wrapText="1"/>
    </xf>
    <xf numFmtId="164" fontId="4" fillId="13" borderId="33" xfId="1" applyNumberFormat="1" applyFont="1" applyFill="1" applyBorder="1" applyAlignment="1">
      <alignment horizontal="center" vertical="center" textRotation="90" wrapText="1"/>
    </xf>
    <xf numFmtId="164" fontId="4" fillId="14" borderId="33" xfId="1" applyNumberFormat="1" applyFont="1" applyFill="1" applyBorder="1" applyAlignment="1">
      <alignment horizontal="center" vertical="center" textRotation="90" wrapText="1"/>
    </xf>
    <xf numFmtId="164" fontId="4" fillId="15" borderId="33" xfId="1" applyNumberFormat="1" applyFont="1" applyFill="1" applyBorder="1" applyAlignment="1">
      <alignment horizontal="center" vertical="center" textRotation="90" wrapText="1"/>
    </xf>
    <xf numFmtId="164" fontId="4" fillId="16" borderId="33" xfId="1" applyNumberFormat="1" applyFont="1" applyFill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9" fontId="5" fillId="2" borderId="16" xfId="2" applyNumberFormat="1" applyFont="1" applyFill="1" applyBorder="1" applyAlignment="1">
      <alignment horizontal="center" vertical="center"/>
    </xf>
    <xf numFmtId="164" fontId="4" fillId="10" borderId="5" xfId="1" applyNumberFormat="1" applyFont="1" applyFill="1" applyBorder="1" applyAlignment="1">
      <alignment horizontal="center" textRotation="90" wrapText="1"/>
    </xf>
    <xf numFmtId="0" fontId="2" fillId="0" borderId="4" xfId="0" applyFont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asi.is/default.asp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494472</xdr:colOff>
      <xdr:row>0</xdr:row>
      <xdr:rowOff>253034</xdr:rowOff>
    </xdr:from>
    <xdr:to>
      <xdr:col>0</xdr:col>
      <xdr:colOff>1437447</xdr:colOff>
      <xdr:row>0</xdr:row>
      <xdr:rowOff>1015034</xdr:rowOff>
    </xdr:to>
    <xdr:pic>
      <xdr:nvPicPr>
        <xdr:cNvPr id="2" name="Picture 1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4472" y="253034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12</xdr:row>
      <xdr:rowOff>0</xdr:rowOff>
    </xdr:from>
    <xdr:to>
      <xdr:col>2</xdr:col>
      <xdr:colOff>266700</xdr:colOff>
      <xdr:row>12</xdr:row>
      <xdr:rowOff>0</xdr:rowOff>
    </xdr:to>
    <xdr:pic>
      <xdr:nvPicPr>
        <xdr:cNvPr id="3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49053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12</xdr:row>
      <xdr:rowOff>0</xdr:rowOff>
    </xdr:from>
    <xdr:to>
      <xdr:col>2</xdr:col>
      <xdr:colOff>266700</xdr:colOff>
      <xdr:row>12</xdr:row>
      <xdr:rowOff>0</xdr:rowOff>
    </xdr:to>
    <xdr:pic>
      <xdr:nvPicPr>
        <xdr:cNvPr id="4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49053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12</xdr:row>
      <xdr:rowOff>0</xdr:rowOff>
    </xdr:from>
    <xdr:to>
      <xdr:col>2</xdr:col>
      <xdr:colOff>266700</xdr:colOff>
      <xdr:row>12</xdr:row>
      <xdr:rowOff>0</xdr:rowOff>
    </xdr:to>
    <xdr:pic>
      <xdr:nvPicPr>
        <xdr:cNvPr id="5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49053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12</xdr:row>
      <xdr:rowOff>0</xdr:rowOff>
    </xdr:from>
    <xdr:to>
      <xdr:col>2</xdr:col>
      <xdr:colOff>266700</xdr:colOff>
      <xdr:row>12</xdr:row>
      <xdr:rowOff>0</xdr:rowOff>
    </xdr:to>
    <xdr:pic>
      <xdr:nvPicPr>
        <xdr:cNvPr id="6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49053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12</xdr:row>
      <xdr:rowOff>0</xdr:rowOff>
    </xdr:from>
    <xdr:to>
      <xdr:col>2</xdr:col>
      <xdr:colOff>266700</xdr:colOff>
      <xdr:row>12</xdr:row>
      <xdr:rowOff>0</xdr:rowOff>
    </xdr:to>
    <xdr:pic>
      <xdr:nvPicPr>
        <xdr:cNvPr id="7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49053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12</xdr:row>
      <xdr:rowOff>0</xdr:rowOff>
    </xdr:from>
    <xdr:to>
      <xdr:col>2</xdr:col>
      <xdr:colOff>266700</xdr:colOff>
      <xdr:row>12</xdr:row>
      <xdr:rowOff>0</xdr:rowOff>
    </xdr:to>
    <xdr:pic>
      <xdr:nvPicPr>
        <xdr:cNvPr id="8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49053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28</xdr:row>
      <xdr:rowOff>0</xdr:rowOff>
    </xdr:from>
    <xdr:to>
      <xdr:col>2</xdr:col>
      <xdr:colOff>266700</xdr:colOff>
      <xdr:row>28</xdr:row>
      <xdr:rowOff>0</xdr:rowOff>
    </xdr:to>
    <xdr:pic>
      <xdr:nvPicPr>
        <xdr:cNvPr id="9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178242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28</xdr:row>
      <xdr:rowOff>0</xdr:rowOff>
    </xdr:from>
    <xdr:to>
      <xdr:col>2</xdr:col>
      <xdr:colOff>266700</xdr:colOff>
      <xdr:row>28</xdr:row>
      <xdr:rowOff>0</xdr:rowOff>
    </xdr:to>
    <xdr:pic>
      <xdr:nvPicPr>
        <xdr:cNvPr id="10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178242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2</xdr:col>
      <xdr:colOff>266700</xdr:colOff>
      <xdr:row>23</xdr:row>
      <xdr:rowOff>0</xdr:rowOff>
    </xdr:to>
    <xdr:pic>
      <xdr:nvPicPr>
        <xdr:cNvPr id="11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8934450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2</xdr:col>
      <xdr:colOff>266700</xdr:colOff>
      <xdr:row>23</xdr:row>
      <xdr:rowOff>0</xdr:rowOff>
    </xdr:to>
    <xdr:pic>
      <xdr:nvPicPr>
        <xdr:cNvPr id="12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8934450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27</xdr:row>
      <xdr:rowOff>0</xdr:rowOff>
    </xdr:from>
    <xdr:to>
      <xdr:col>2</xdr:col>
      <xdr:colOff>266700</xdr:colOff>
      <xdr:row>27</xdr:row>
      <xdr:rowOff>0</xdr:rowOff>
    </xdr:to>
    <xdr:pic>
      <xdr:nvPicPr>
        <xdr:cNvPr id="13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121092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27</xdr:row>
      <xdr:rowOff>0</xdr:rowOff>
    </xdr:from>
    <xdr:to>
      <xdr:col>2</xdr:col>
      <xdr:colOff>266700</xdr:colOff>
      <xdr:row>27</xdr:row>
      <xdr:rowOff>0</xdr:rowOff>
    </xdr:to>
    <xdr:pic>
      <xdr:nvPicPr>
        <xdr:cNvPr id="14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121092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28</xdr:row>
      <xdr:rowOff>0</xdr:rowOff>
    </xdr:from>
    <xdr:to>
      <xdr:col>2</xdr:col>
      <xdr:colOff>266700</xdr:colOff>
      <xdr:row>28</xdr:row>
      <xdr:rowOff>0</xdr:rowOff>
    </xdr:to>
    <xdr:pic>
      <xdr:nvPicPr>
        <xdr:cNvPr id="15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178242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28</xdr:row>
      <xdr:rowOff>0</xdr:rowOff>
    </xdr:from>
    <xdr:to>
      <xdr:col>2</xdr:col>
      <xdr:colOff>266700</xdr:colOff>
      <xdr:row>28</xdr:row>
      <xdr:rowOff>0</xdr:rowOff>
    </xdr:to>
    <xdr:pic>
      <xdr:nvPicPr>
        <xdr:cNvPr id="16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178242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28</xdr:row>
      <xdr:rowOff>0</xdr:rowOff>
    </xdr:from>
    <xdr:to>
      <xdr:col>2</xdr:col>
      <xdr:colOff>266700</xdr:colOff>
      <xdr:row>28</xdr:row>
      <xdr:rowOff>0</xdr:rowOff>
    </xdr:to>
    <xdr:pic>
      <xdr:nvPicPr>
        <xdr:cNvPr id="17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178242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28</xdr:row>
      <xdr:rowOff>0</xdr:rowOff>
    </xdr:from>
    <xdr:to>
      <xdr:col>2</xdr:col>
      <xdr:colOff>266700</xdr:colOff>
      <xdr:row>28</xdr:row>
      <xdr:rowOff>0</xdr:rowOff>
    </xdr:to>
    <xdr:pic>
      <xdr:nvPicPr>
        <xdr:cNvPr id="18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178242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22</xdr:row>
      <xdr:rowOff>171450</xdr:rowOff>
    </xdr:to>
    <xdr:pic>
      <xdr:nvPicPr>
        <xdr:cNvPr id="1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8353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22</xdr:row>
      <xdr:rowOff>171450</xdr:rowOff>
    </xdr:to>
    <xdr:pic>
      <xdr:nvPicPr>
        <xdr:cNvPr id="2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8353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21</xdr:row>
      <xdr:rowOff>0</xdr:rowOff>
    </xdr:from>
    <xdr:to>
      <xdr:col>0</xdr:col>
      <xdr:colOff>1866900</xdr:colOff>
      <xdr:row>21</xdr:row>
      <xdr:rowOff>0</xdr:rowOff>
    </xdr:to>
    <xdr:pic>
      <xdr:nvPicPr>
        <xdr:cNvPr id="21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7591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21</xdr:row>
      <xdr:rowOff>0</xdr:rowOff>
    </xdr:from>
    <xdr:to>
      <xdr:col>0</xdr:col>
      <xdr:colOff>1866900</xdr:colOff>
      <xdr:row>21</xdr:row>
      <xdr:rowOff>0</xdr:rowOff>
    </xdr:to>
    <xdr:pic>
      <xdr:nvPicPr>
        <xdr:cNvPr id="22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7591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21</xdr:row>
      <xdr:rowOff>0</xdr:rowOff>
    </xdr:from>
    <xdr:to>
      <xdr:col>0</xdr:col>
      <xdr:colOff>1866900</xdr:colOff>
      <xdr:row>21</xdr:row>
      <xdr:rowOff>0</xdr:rowOff>
    </xdr:to>
    <xdr:pic>
      <xdr:nvPicPr>
        <xdr:cNvPr id="23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7591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21</xdr:row>
      <xdr:rowOff>0</xdr:rowOff>
    </xdr:from>
    <xdr:to>
      <xdr:col>0</xdr:col>
      <xdr:colOff>1866900</xdr:colOff>
      <xdr:row>21</xdr:row>
      <xdr:rowOff>0</xdr:rowOff>
    </xdr:to>
    <xdr:pic>
      <xdr:nvPicPr>
        <xdr:cNvPr id="24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7591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21</xdr:row>
      <xdr:rowOff>0</xdr:rowOff>
    </xdr:from>
    <xdr:to>
      <xdr:col>0</xdr:col>
      <xdr:colOff>1866900</xdr:colOff>
      <xdr:row>21</xdr:row>
      <xdr:rowOff>0</xdr:rowOff>
    </xdr:to>
    <xdr:pic>
      <xdr:nvPicPr>
        <xdr:cNvPr id="25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7591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21</xdr:row>
      <xdr:rowOff>0</xdr:rowOff>
    </xdr:from>
    <xdr:to>
      <xdr:col>0</xdr:col>
      <xdr:colOff>1866900</xdr:colOff>
      <xdr:row>21</xdr:row>
      <xdr:rowOff>0</xdr:rowOff>
    </xdr:to>
    <xdr:pic>
      <xdr:nvPicPr>
        <xdr:cNvPr id="26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7591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42</xdr:row>
      <xdr:rowOff>0</xdr:rowOff>
    </xdr:from>
    <xdr:to>
      <xdr:col>0</xdr:col>
      <xdr:colOff>1866900</xdr:colOff>
      <xdr:row>42</xdr:row>
      <xdr:rowOff>0</xdr:rowOff>
    </xdr:to>
    <xdr:pic>
      <xdr:nvPicPr>
        <xdr:cNvPr id="27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6335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42</xdr:row>
      <xdr:rowOff>0</xdr:rowOff>
    </xdr:from>
    <xdr:to>
      <xdr:col>0</xdr:col>
      <xdr:colOff>1866900</xdr:colOff>
      <xdr:row>42</xdr:row>
      <xdr:rowOff>0</xdr:rowOff>
    </xdr:to>
    <xdr:pic>
      <xdr:nvPicPr>
        <xdr:cNvPr id="28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6335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64</xdr:row>
      <xdr:rowOff>0</xdr:rowOff>
    </xdr:from>
    <xdr:to>
      <xdr:col>0</xdr:col>
      <xdr:colOff>2247900</xdr:colOff>
      <xdr:row>64</xdr:row>
      <xdr:rowOff>171450</xdr:rowOff>
    </xdr:to>
    <xdr:pic>
      <xdr:nvPicPr>
        <xdr:cNvPr id="2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3364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64</xdr:row>
      <xdr:rowOff>0</xdr:rowOff>
    </xdr:from>
    <xdr:to>
      <xdr:col>0</xdr:col>
      <xdr:colOff>2247900</xdr:colOff>
      <xdr:row>64</xdr:row>
      <xdr:rowOff>171450</xdr:rowOff>
    </xdr:to>
    <xdr:pic>
      <xdr:nvPicPr>
        <xdr:cNvPr id="3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3364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64</xdr:row>
      <xdr:rowOff>0</xdr:rowOff>
    </xdr:from>
    <xdr:to>
      <xdr:col>0</xdr:col>
      <xdr:colOff>2247900</xdr:colOff>
      <xdr:row>66</xdr:row>
      <xdr:rowOff>76200</xdr:rowOff>
    </xdr:to>
    <xdr:pic>
      <xdr:nvPicPr>
        <xdr:cNvPr id="3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33648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64</xdr:row>
      <xdr:rowOff>0</xdr:rowOff>
    </xdr:from>
    <xdr:to>
      <xdr:col>0</xdr:col>
      <xdr:colOff>2247900</xdr:colOff>
      <xdr:row>66</xdr:row>
      <xdr:rowOff>76200</xdr:rowOff>
    </xdr:to>
    <xdr:pic>
      <xdr:nvPicPr>
        <xdr:cNvPr id="3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33648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64</xdr:row>
      <xdr:rowOff>0</xdr:rowOff>
    </xdr:from>
    <xdr:to>
      <xdr:col>0</xdr:col>
      <xdr:colOff>2247900</xdr:colOff>
      <xdr:row>66</xdr:row>
      <xdr:rowOff>76200</xdr:rowOff>
    </xdr:to>
    <xdr:pic>
      <xdr:nvPicPr>
        <xdr:cNvPr id="3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33648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64</xdr:row>
      <xdr:rowOff>0</xdr:rowOff>
    </xdr:from>
    <xdr:to>
      <xdr:col>0</xdr:col>
      <xdr:colOff>2247900</xdr:colOff>
      <xdr:row>66</xdr:row>
      <xdr:rowOff>76200</xdr:rowOff>
    </xdr:to>
    <xdr:pic>
      <xdr:nvPicPr>
        <xdr:cNvPr id="3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33648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64</xdr:row>
      <xdr:rowOff>0</xdr:rowOff>
    </xdr:from>
    <xdr:to>
      <xdr:col>0</xdr:col>
      <xdr:colOff>2247900</xdr:colOff>
      <xdr:row>64</xdr:row>
      <xdr:rowOff>171450</xdr:rowOff>
    </xdr:to>
    <xdr:pic>
      <xdr:nvPicPr>
        <xdr:cNvPr id="3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3364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35</xdr:row>
      <xdr:rowOff>0</xdr:rowOff>
    </xdr:from>
    <xdr:to>
      <xdr:col>0</xdr:col>
      <xdr:colOff>1866900</xdr:colOff>
      <xdr:row>35</xdr:row>
      <xdr:rowOff>0</xdr:rowOff>
    </xdr:to>
    <xdr:pic>
      <xdr:nvPicPr>
        <xdr:cNvPr id="36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3858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35</xdr:row>
      <xdr:rowOff>0</xdr:rowOff>
    </xdr:from>
    <xdr:to>
      <xdr:col>0</xdr:col>
      <xdr:colOff>1866900</xdr:colOff>
      <xdr:row>35</xdr:row>
      <xdr:rowOff>0</xdr:rowOff>
    </xdr:to>
    <xdr:pic>
      <xdr:nvPicPr>
        <xdr:cNvPr id="37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3858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41</xdr:row>
      <xdr:rowOff>0</xdr:rowOff>
    </xdr:from>
    <xdr:to>
      <xdr:col>0</xdr:col>
      <xdr:colOff>1866900</xdr:colOff>
      <xdr:row>41</xdr:row>
      <xdr:rowOff>0</xdr:rowOff>
    </xdr:to>
    <xdr:pic>
      <xdr:nvPicPr>
        <xdr:cNvPr id="38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595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41</xdr:row>
      <xdr:rowOff>0</xdr:rowOff>
    </xdr:from>
    <xdr:to>
      <xdr:col>0</xdr:col>
      <xdr:colOff>1866900</xdr:colOff>
      <xdr:row>41</xdr:row>
      <xdr:rowOff>0</xdr:rowOff>
    </xdr:to>
    <xdr:pic>
      <xdr:nvPicPr>
        <xdr:cNvPr id="39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595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42</xdr:row>
      <xdr:rowOff>0</xdr:rowOff>
    </xdr:from>
    <xdr:to>
      <xdr:col>0</xdr:col>
      <xdr:colOff>1866900</xdr:colOff>
      <xdr:row>42</xdr:row>
      <xdr:rowOff>0</xdr:rowOff>
    </xdr:to>
    <xdr:pic>
      <xdr:nvPicPr>
        <xdr:cNvPr id="40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6335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42</xdr:row>
      <xdr:rowOff>0</xdr:rowOff>
    </xdr:from>
    <xdr:to>
      <xdr:col>0</xdr:col>
      <xdr:colOff>1866900</xdr:colOff>
      <xdr:row>42</xdr:row>
      <xdr:rowOff>0</xdr:rowOff>
    </xdr:to>
    <xdr:pic>
      <xdr:nvPicPr>
        <xdr:cNvPr id="41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6335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42</xdr:row>
      <xdr:rowOff>0</xdr:rowOff>
    </xdr:from>
    <xdr:to>
      <xdr:col>0</xdr:col>
      <xdr:colOff>1866900</xdr:colOff>
      <xdr:row>42</xdr:row>
      <xdr:rowOff>0</xdr:rowOff>
    </xdr:to>
    <xdr:pic>
      <xdr:nvPicPr>
        <xdr:cNvPr id="42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6335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42</xdr:row>
      <xdr:rowOff>0</xdr:rowOff>
    </xdr:from>
    <xdr:to>
      <xdr:col>0</xdr:col>
      <xdr:colOff>1866900</xdr:colOff>
      <xdr:row>42</xdr:row>
      <xdr:rowOff>0</xdr:rowOff>
    </xdr:to>
    <xdr:pic>
      <xdr:nvPicPr>
        <xdr:cNvPr id="43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6335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22</xdr:row>
      <xdr:rowOff>171450</xdr:rowOff>
    </xdr:to>
    <xdr:pic>
      <xdr:nvPicPr>
        <xdr:cNvPr id="4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7972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22</xdr:row>
      <xdr:rowOff>0</xdr:rowOff>
    </xdr:from>
    <xdr:to>
      <xdr:col>0</xdr:col>
      <xdr:colOff>2247900</xdr:colOff>
      <xdr:row>22</xdr:row>
      <xdr:rowOff>171450</xdr:rowOff>
    </xdr:to>
    <xdr:pic>
      <xdr:nvPicPr>
        <xdr:cNvPr id="4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7972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0</xdr:col>
      <xdr:colOff>1866900</xdr:colOff>
      <xdr:row>20</xdr:row>
      <xdr:rowOff>0</xdr:rowOff>
    </xdr:to>
    <xdr:pic>
      <xdr:nvPicPr>
        <xdr:cNvPr id="46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0</xdr:col>
      <xdr:colOff>1866900</xdr:colOff>
      <xdr:row>20</xdr:row>
      <xdr:rowOff>0</xdr:rowOff>
    </xdr:to>
    <xdr:pic>
      <xdr:nvPicPr>
        <xdr:cNvPr id="47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0</xdr:col>
      <xdr:colOff>1866900</xdr:colOff>
      <xdr:row>20</xdr:row>
      <xdr:rowOff>0</xdr:rowOff>
    </xdr:to>
    <xdr:pic>
      <xdr:nvPicPr>
        <xdr:cNvPr id="48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0</xdr:col>
      <xdr:colOff>1866900</xdr:colOff>
      <xdr:row>20</xdr:row>
      <xdr:rowOff>0</xdr:rowOff>
    </xdr:to>
    <xdr:pic>
      <xdr:nvPicPr>
        <xdr:cNvPr id="49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0</xdr:col>
      <xdr:colOff>1866900</xdr:colOff>
      <xdr:row>20</xdr:row>
      <xdr:rowOff>0</xdr:rowOff>
    </xdr:to>
    <xdr:pic>
      <xdr:nvPicPr>
        <xdr:cNvPr id="50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0</xdr:col>
      <xdr:colOff>1866900</xdr:colOff>
      <xdr:row>20</xdr:row>
      <xdr:rowOff>0</xdr:rowOff>
    </xdr:to>
    <xdr:pic>
      <xdr:nvPicPr>
        <xdr:cNvPr id="51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40</xdr:row>
      <xdr:rowOff>0</xdr:rowOff>
    </xdr:from>
    <xdr:to>
      <xdr:col>0</xdr:col>
      <xdr:colOff>1866900</xdr:colOff>
      <xdr:row>40</xdr:row>
      <xdr:rowOff>0</xdr:rowOff>
    </xdr:to>
    <xdr:pic>
      <xdr:nvPicPr>
        <xdr:cNvPr id="52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557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40</xdr:row>
      <xdr:rowOff>0</xdr:rowOff>
    </xdr:from>
    <xdr:to>
      <xdr:col>0</xdr:col>
      <xdr:colOff>1866900</xdr:colOff>
      <xdr:row>40</xdr:row>
      <xdr:rowOff>0</xdr:rowOff>
    </xdr:to>
    <xdr:pic>
      <xdr:nvPicPr>
        <xdr:cNvPr id="53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557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59</xdr:row>
      <xdr:rowOff>0</xdr:rowOff>
    </xdr:from>
    <xdr:to>
      <xdr:col>0</xdr:col>
      <xdr:colOff>2247900</xdr:colOff>
      <xdr:row>59</xdr:row>
      <xdr:rowOff>171450</xdr:rowOff>
    </xdr:to>
    <xdr:pic>
      <xdr:nvPicPr>
        <xdr:cNvPr id="5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1669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59</xdr:row>
      <xdr:rowOff>0</xdr:rowOff>
    </xdr:from>
    <xdr:to>
      <xdr:col>0</xdr:col>
      <xdr:colOff>2247900</xdr:colOff>
      <xdr:row>59</xdr:row>
      <xdr:rowOff>171450</xdr:rowOff>
    </xdr:to>
    <xdr:pic>
      <xdr:nvPicPr>
        <xdr:cNvPr id="5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1669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59</xdr:row>
      <xdr:rowOff>0</xdr:rowOff>
    </xdr:from>
    <xdr:to>
      <xdr:col>0</xdr:col>
      <xdr:colOff>2247900</xdr:colOff>
      <xdr:row>60</xdr:row>
      <xdr:rowOff>133350</xdr:rowOff>
    </xdr:to>
    <xdr:pic>
      <xdr:nvPicPr>
        <xdr:cNvPr id="5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1669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59</xdr:row>
      <xdr:rowOff>0</xdr:rowOff>
    </xdr:from>
    <xdr:to>
      <xdr:col>0</xdr:col>
      <xdr:colOff>2247900</xdr:colOff>
      <xdr:row>60</xdr:row>
      <xdr:rowOff>133350</xdr:rowOff>
    </xdr:to>
    <xdr:pic>
      <xdr:nvPicPr>
        <xdr:cNvPr id="5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1669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59</xdr:row>
      <xdr:rowOff>0</xdr:rowOff>
    </xdr:from>
    <xdr:to>
      <xdr:col>0</xdr:col>
      <xdr:colOff>2247900</xdr:colOff>
      <xdr:row>60</xdr:row>
      <xdr:rowOff>133350</xdr:rowOff>
    </xdr:to>
    <xdr:pic>
      <xdr:nvPicPr>
        <xdr:cNvPr id="5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1669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59</xdr:row>
      <xdr:rowOff>0</xdr:rowOff>
    </xdr:from>
    <xdr:to>
      <xdr:col>0</xdr:col>
      <xdr:colOff>2247900</xdr:colOff>
      <xdr:row>60</xdr:row>
      <xdr:rowOff>133350</xdr:rowOff>
    </xdr:to>
    <xdr:pic>
      <xdr:nvPicPr>
        <xdr:cNvPr id="5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1669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59</xdr:row>
      <xdr:rowOff>0</xdr:rowOff>
    </xdr:from>
    <xdr:to>
      <xdr:col>0</xdr:col>
      <xdr:colOff>2247900</xdr:colOff>
      <xdr:row>59</xdr:row>
      <xdr:rowOff>171450</xdr:rowOff>
    </xdr:to>
    <xdr:pic>
      <xdr:nvPicPr>
        <xdr:cNvPr id="6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1669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33</xdr:row>
      <xdr:rowOff>0</xdr:rowOff>
    </xdr:from>
    <xdr:to>
      <xdr:col>0</xdr:col>
      <xdr:colOff>1866900</xdr:colOff>
      <xdr:row>33</xdr:row>
      <xdr:rowOff>0</xdr:rowOff>
    </xdr:to>
    <xdr:pic>
      <xdr:nvPicPr>
        <xdr:cNvPr id="61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330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33</xdr:row>
      <xdr:rowOff>0</xdr:rowOff>
    </xdr:from>
    <xdr:to>
      <xdr:col>0</xdr:col>
      <xdr:colOff>1866900</xdr:colOff>
      <xdr:row>33</xdr:row>
      <xdr:rowOff>0</xdr:rowOff>
    </xdr:to>
    <xdr:pic>
      <xdr:nvPicPr>
        <xdr:cNvPr id="62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330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38</xdr:row>
      <xdr:rowOff>0</xdr:rowOff>
    </xdr:from>
    <xdr:to>
      <xdr:col>0</xdr:col>
      <xdr:colOff>1866900</xdr:colOff>
      <xdr:row>38</xdr:row>
      <xdr:rowOff>0</xdr:rowOff>
    </xdr:to>
    <xdr:pic>
      <xdr:nvPicPr>
        <xdr:cNvPr id="63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5192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38</xdr:row>
      <xdr:rowOff>0</xdr:rowOff>
    </xdr:from>
    <xdr:to>
      <xdr:col>0</xdr:col>
      <xdr:colOff>1866900</xdr:colOff>
      <xdr:row>38</xdr:row>
      <xdr:rowOff>0</xdr:rowOff>
    </xdr:to>
    <xdr:pic>
      <xdr:nvPicPr>
        <xdr:cNvPr id="64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5192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40</xdr:row>
      <xdr:rowOff>0</xdr:rowOff>
    </xdr:from>
    <xdr:to>
      <xdr:col>0</xdr:col>
      <xdr:colOff>1866900</xdr:colOff>
      <xdr:row>40</xdr:row>
      <xdr:rowOff>0</xdr:rowOff>
    </xdr:to>
    <xdr:pic>
      <xdr:nvPicPr>
        <xdr:cNvPr id="65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557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40</xdr:row>
      <xdr:rowOff>0</xdr:rowOff>
    </xdr:from>
    <xdr:to>
      <xdr:col>0</xdr:col>
      <xdr:colOff>1866900</xdr:colOff>
      <xdr:row>40</xdr:row>
      <xdr:rowOff>0</xdr:rowOff>
    </xdr:to>
    <xdr:pic>
      <xdr:nvPicPr>
        <xdr:cNvPr id="66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557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40</xdr:row>
      <xdr:rowOff>0</xdr:rowOff>
    </xdr:from>
    <xdr:to>
      <xdr:col>0</xdr:col>
      <xdr:colOff>1866900</xdr:colOff>
      <xdr:row>40</xdr:row>
      <xdr:rowOff>0</xdr:rowOff>
    </xdr:to>
    <xdr:pic>
      <xdr:nvPicPr>
        <xdr:cNvPr id="67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557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40</xdr:row>
      <xdr:rowOff>0</xdr:rowOff>
    </xdr:from>
    <xdr:to>
      <xdr:col>0</xdr:col>
      <xdr:colOff>1866900</xdr:colOff>
      <xdr:row>40</xdr:row>
      <xdr:rowOff>0</xdr:rowOff>
    </xdr:to>
    <xdr:pic>
      <xdr:nvPicPr>
        <xdr:cNvPr id="68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557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abSelected="1" workbookViewId="0">
      <pane ySplit="1" topLeftCell="A2" activePane="bottomLeft" state="frozen"/>
      <selection pane="bottomLeft" activeCell="I12" sqref="I12"/>
    </sheetView>
  </sheetViews>
  <sheetFormatPr defaultRowHeight="15" x14ac:dyDescent="0.25"/>
  <cols>
    <col min="1" max="1" width="34.42578125" style="62" customWidth="1"/>
    <col min="2" max="5" width="7.28515625" style="4" customWidth="1"/>
    <col min="6" max="6" width="8.140625" style="4" customWidth="1"/>
    <col min="7" max="14" width="7.28515625" style="4" customWidth="1"/>
    <col min="15" max="15" width="3.85546875" style="4" customWidth="1"/>
    <col min="16" max="17" width="9.42578125" style="4" customWidth="1"/>
    <col min="18" max="18" width="6.7109375" style="4" bestFit="1" customWidth="1"/>
  </cols>
  <sheetData>
    <row r="1" spans="1:18" ht="132" thickBot="1" x14ac:dyDescent="0.3">
      <c r="A1" s="1" t="s">
        <v>111</v>
      </c>
      <c r="B1" s="44" t="s">
        <v>78</v>
      </c>
      <c r="C1" s="6" t="s">
        <v>81</v>
      </c>
      <c r="D1" s="7" t="s">
        <v>86</v>
      </c>
      <c r="E1" s="8" t="s">
        <v>29</v>
      </c>
      <c r="F1" s="9" t="s">
        <v>84</v>
      </c>
      <c r="G1" s="10" t="s">
        <v>79</v>
      </c>
      <c r="H1" s="11" t="s">
        <v>41</v>
      </c>
      <c r="I1" s="49" t="s">
        <v>40</v>
      </c>
      <c r="J1" s="48" t="s">
        <v>80</v>
      </c>
      <c r="K1" s="46" t="s">
        <v>82</v>
      </c>
      <c r="L1" s="47" t="s">
        <v>77</v>
      </c>
      <c r="M1" s="50" t="s">
        <v>85</v>
      </c>
      <c r="N1" s="45" t="s">
        <v>83</v>
      </c>
      <c r="O1" s="58" t="s">
        <v>39</v>
      </c>
      <c r="P1" s="60" t="s">
        <v>30</v>
      </c>
      <c r="Q1" s="61" t="s">
        <v>31</v>
      </c>
      <c r="R1" s="59" t="s">
        <v>32</v>
      </c>
    </row>
    <row r="2" spans="1:18" ht="15.75" thickBot="1" x14ac:dyDescent="0.3">
      <c r="A2" s="23" t="s">
        <v>0</v>
      </c>
      <c r="B2" s="18" t="s">
        <v>33</v>
      </c>
      <c r="C2" s="19" t="s">
        <v>33</v>
      </c>
      <c r="D2" s="19" t="s">
        <v>33</v>
      </c>
      <c r="E2" s="19" t="s">
        <v>33</v>
      </c>
      <c r="F2" s="19" t="s">
        <v>33</v>
      </c>
      <c r="G2" s="19" t="s">
        <v>33</v>
      </c>
      <c r="H2" s="19" t="s">
        <v>33</v>
      </c>
      <c r="I2" s="19" t="s">
        <v>33</v>
      </c>
      <c r="J2" s="19" t="s">
        <v>33</v>
      </c>
      <c r="K2" s="19" t="s">
        <v>33</v>
      </c>
      <c r="L2" s="19" t="s">
        <v>33</v>
      </c>
      <c r="M2" s="19" t="s">
        <v>33</v>
      </c>
      <c r="N2" s="20" t="s">
        <v>33</v>
      </c>
      <c r="O2" s="3"/>
      <c r="P2" s="21"/>
      <c r="Q2" s="37"/>
      <c r="R2" s="31"/>
    </row>
    <row r="3" spans="1:18" x14ac:dyDescent="0.25">
      <c r="A3" s="15" t="s">
        <v>1</v>
      </c>
      <c r="B3" s="24">
        <v>151</v>
      </c>
      <c r="C3" s="5">
        <v>151</v>
      </c>
      <c r="D3" s="12">
        <v>151</v>
      </c>
      <c r="E3" s="5">
        <v>151</v>
      </c>
      <c r="F3" s="5">
        <v>152</v>
      </c>
      <c r="G3" s="5">
        <v>151</v>
      </c>
      <c r="H3" s="5">
        <v>152</v>
      </c>
      <c r="I3" s="28">
        <v>152</v>
      </c>
      <c r="J3" s="28">
        <v>158</v>
      </c>
      <c r="K3" s="28" t="s">
        <v>34</v>
      </c>
      <c r="L3" s="28">
        <v>173</v>
      </c>
      <c r="M3" s="28">
        <v>151</v>
      </c>
      <c r="N3" s="42">
        <v>152</v>
      </c>
      <c r="O3" s="40">
        <f t="shared" ref="O3:O17" si="0">COUNT(B3:N3)</f>
        <v>12</v>
      </c>
      <c r="P3" s="35">
        <f t="shared" ref="P3:P17" si="1">MAX(B3:N3)</f>
        <v>173</v>
      </c>
      <c r="Q3" s="36">
        <f t="shared" ref="Q3:Q17" si="2">MIN(B3:N3)</f>
        <v>151</v>
      </c>
      <c r="R3" s="30">
        <f t="shared" ref="R3:R40" si="3">(P3-Q3)/Q3</f>
        <v>0.14569536423841059</v>
      </c>
    </row>
    <row r="4" spans="1:18" x14ac:dyDescent="0.25">
      <c r="A4" s="15" t="s">
        <v>2</v>
      </c>
      <c r="B4" s="24">
        <v>175</v>
      </c>
      <c r="C4" s="5">
        <v>176</v>
      </c>
      <c r="D4" s="12">
        <v>183</v>
      </c>
      <c r="E4" s="5">
        <v>183</v>
      </c>
      <c r="F4" s="5">
        <v>209</v>
      </c>
      <c r="G4" s="5">
        <v>199</v>
      </c>
      <c r="H4" s="5">
        <v>193</v>
      </c>
      <c r="I4" s="28">
        <v>209</v>
      </c>
      <c r="J4" s="28">
        <v>178</v>
      </c>
      <c r="K4" s="28" t="s">
        <v>34</v>
      </c>
      <c r="L4" s="28">
        <v>240</v>
      </c>
      <c r="M4" s="28">
        <v>183</v>
      </c>
      <c r="N4" s="42">
        <v>219</v>
      </c>
      <c r="O4" s="40">
        <f t="shared" si="0"/>
        <v>12</v>
      </c>
      <c r="P4" s="35">
        <f t="shared" si="1"/>
        <v>240</v>
      </c>
      <c r="Q4" s="36">
        <f t="shared" si="2"/>
        <v>175</v>
      </c>
      <c r="R4" s="30">
        <f t="shared" si="3"/>
        <v>0.37142857142857144</v>
      </c>
    </row>
    <row r="5" spans="1:18" x14ac:dyDescent="0.25">
      <c r="A5" s="15" t="s">
        <v>59</v>
      </c>
      <c r="B5" s="24">
        <v>239</v>
      </c>
      <c r="C5" s="5">
        <v>247</v>
      </c>
      <c r="D5" s="12">
        <v>259</v>
      </c>
      <c r="E5" s="5">
        <v>243</v>
      </c>
      <c r="F5" s="5">
        <v>269</v>
      </c>
      <c r="G5" s="5">
        <v>249</v>
      </c>
      <c r="H5" s="5">
        <v>258</v>
      </c>
      <c r="I5" s="28">
        <v>259</v>
      </c>
      <c r="J5" s="28">
        <v>279</v>
      </c>
      <c r="K5" s="28" t="s">
        <v>34</v>
      </c>
      <c r="L5" s="28" t="s">
        <v>34</v>
      </c>
      <c r="M5" s="28" t="s">
        <v>34</v>
      </c>
      <c r="N5" s="42" t="s">
        <v>34</v>
      </c>
      <c r="O5" s="40">
        <f t="shared" si="0"/>
        <v>9</v>
      </c>
      <c r="P5" s="35">
        <f t="shared" si="1"/>
        <v>279</v>
      </c>
      <c r="Q5" s="36">
        <f t="shared" si="2"/>
        <v>239</v>
      </c>
      <c r="R5" s="30">
        <f t="shared" si="3"/>
        <v>0.16736401673640167</v>
      </c>
    </row>
    <row r="6" spans="1:18" x14ac:dyDescent="0.25">
      <c r="A6" s="15" t="s">
        <v>42</v>
      </c>
      <c r="B6" s="24">
        <v>379</v>
      </c>
      <c r="C6" s="5">
        <v>382</v>
      </c>
      <c r="D6" s="12">
        <v>393</v>
      </c>
      <c r="E6" s="5">
        <v>389</v>
      </c>
      <c r="F6" s="5">
        <v>408</v>
      </c>
      <c r="G6" s="5">
        <v>389</v>
      </c>
      <c r="H6" s="5">
        <v>398</v>
      </c>
      <c r="I6" s="28">
        <v>407</v>
      </c>
      <c r="J6" s="28">
        <v>388</v>
      </c>
      <c r="K6" s="28">
        <v>499</v>
      </c>
      <c r="L6" s="28">
        <v>499</v>
      </c>
      <c r="M6" s="28">
        <v>393</v>
      </c>
      <c r="N6" s="42">
        <v>446</v>
      </c>
      <c r="O6" s="40">
        <f t="shared" si="0"/>
        <v>13</v>
      </c>
      <c r="P6" s="35">
        <f t="shared" si="1"/>
        <v>499</v>
      </c>
      <c r="Q6" s="36">
        <f t="shared" si="2"/>
        <v>379</v>
      </c>
      <c r="R6" s="30">
        <f t="shared" si="3"/>
        <v>0.31662269129287601</v>
      </c>
    </row>
    <row r="7" spans="1:18" ht="28.5" x14ac:dyDescent="0.25">
      <c r="A7" s="15" t="s">
        <v>63</v>
      </c>
      <c r="B7" s="24">
        <v>563</v>
      </c>
      <c r="C7" s="5">
        <v>564</v>
      </c>
      <c r="D7" s="12">
        <v>597</v>
      </c>
      <c r="E7" s="5">
        <v>623</v>
      </c>
      <c r="F7" s="5" t="s">
        <v>34</v>
      </c>
      <c r="G7" s="5">
        <v>629</v>
      </c>
      <c r="H7" s="5">
        <v>648</v>
      </c>
      <c r="I7" s="28" t="s">
        <v>34</v>
      </c>
      <c r="J7" s="28">
        <v>598</v>
      </c>
      <c r="K7" s="28" t="s">
        <v>34</v>
      </c>
      <c r="L7" s="28" t="s">
        <v>34</v>
      </c>
      <c r="M7" s="28" t="s">
        <v>34</v>
      </c>
      <c r="N7" s="42">
        <v>619</v>
      </c>
      <c r="O7" s="40">
        <f t="shared" si="0"/>
        <v>8</v>
      </c>
      <c r="P7" s="35">
        <f t="shared" si="1"/>
        <v>648</v>
      </c>
      <c r="Q7" s="36">
        <f t="shared" si="2"/>
        <v>563</v>
      </c>
      <c r="R7" s="30">
        <f t="shared" si="3"/>
        <v>0.15097690941385436</v>
      </c>
    </row>
    <row r="8" spans="1:18" x14ac:dyDescent="0.25">
      <c r="A8" s="15" t="s">
        <v>44</v>
      </c>
      <c r="B8" s="24">
        <v>569</v>
      </c>
      <c r="C8" s="5">
        <v>588</v>
      </c>
      <c r="D8" s="12">
        <v>598</v>
      </c>
      <c r="E8" s="5">
        <v>614</v>
      </c>
      <c r="F8" s="5">
        <v>659</v>
      </c>
      <c r="G8" s="5">
        <v>659</v>
      </c>
      <c r="H8" s="5">
        <v>638</v>
      </c>
      <c r="I8" s="28" t="s">
        <v>34</v>
      </c>
      <c r="J8" s="28">
        <v>588</v>
      </c>
      <c r="K8" s="28">
        <v>669</v>
      </c>
      <c r="L8" s="28">
        <v>723</v>
      </c>
      <c r="M8" s="28">
        <v>598</v>
      </c>
      <c r="N8" s="42">
        <v>675</v>
      </c>
      <c r="O8" s="40">
        <f t="shared" si="0"/>
        <v>12</v>
      </c>
      <c r="P8" s="35">
        <f t="shared" si="1"/>
        <v>723</v>
      </c>
      <c r="Q8" s="36">
        <f t="shared" si="2"/>
        <v>569</v>
      </c>
      <c r="R8" s="30">
        <f t="shared" si="3"/>
        <v>0.27065026362038663</v>
      </c>
    </row>
    <row r="9" spans="1:18" x14ac:dyDescent="0.25">
      <c r="A9" s="15" t="s">
        <v>45</v>
      </c>
      <c r="B9" s="24">
        <v>415</v>
      </c>
      <c r="C9" s="5">
        <v>416</v>
      </c>
      <c r="D9" s="12">
        <v>419</v>
      </c>
      <c r="E9" s="5">
        <v>398</v>
      </c>
      <c r="F9" s="5">
        <v>429</v>
      </c>
      <c r="G9" s="5">
        <v>429</v>
      </c>
      <c r="H9" s="5">
        <v>478</v>
      </c>
      <c r="I9" s="28">
        <v>425</v>
      </c>
      <c r="J9" s="28">
        <v>438</v>
      </c>
      <c r="K9" s="28">
        <v>499</v>
      </c>
      <c r="L9" s="28">
        <v>524</v>
      </c>
      <c r="M9" s="28">
        <v>419</v>
      </c>
      <c r="N9" s="42">
        <v>468</v>
      </c>
      <c r="O9" s="40">
        <f t="shared" si="0"/>
        <v>13</v>
      </c>
      <c r="P9" s="35">
        <f t="shared" si="1"/>
        <v>524</v>
      </c>
      <c r="Q9" s="36">
        <f t="shared" si="2"/>
        <v>398</v>
      </c>
      <c r="R9" s="30">
        <f t="shared" si="3"/>
        <v>0.3165829145728643</v>
      </c>
    </row>
    <row r="10" spans="1:18" x14ac:dyDescent="0.25">
      <c r="A10" s="15" t="s">
        <v>3</v>
      </c>
      <c r="B10" s="24">
        <v>477</v>
      </c>
      <c r="C10" s="5">
        <v>478</v>
      </c>
      <c r="D10" s="12">
        <v>480</v>
      </c>
      <c r="E10" s="5">
        <v>478</v>
      </c>
      <c r="F10" s="5" t="s">
        <v>34</v>
      </c>
      <c r="G10" s="5">
        <v>477</v>
      </c>
      <c r="H10" s="5">
        <v>498</v>
      </c>
      <c r="I10" s="28">
        <v>481</v>
      </c>
      <c r="J10" s="28">
        <v>478</v>
      </c>
      <c r="K10" s="28">
        <v>599</v>
      </c>
      <c r="L10" s="28">
        <v>599</v>
      </c>
      <c r="M10" s="28">
        <v>480</v>
      </c>
      <c r="N10" s="42">
        <v>498</v>
      </c>
      <c r="O10" s="40">
        <f t="shared" si="0"/>
        <v>12</v>
      </c>
      <c r="P10" s="35">
        <f t="shared" si="1"/>
        <v>599</v>
      </c>
      <c r="Q10" s="36">
        <f t="shared" si="2"/>
        <v>477</v>
      </c>
      <c r="R10" s="30">
        <f t="shared" si="3"/>
        <v>0.25576519916142559</v>
      </c>
    </row>
    <row r="11" spans="1:18" x14ac:dyDescent="0.25">
      <c r="A11" s="15" t="s">
        <v>71</v>
      </c>
      <c r="B11" s="24">
        <v>265</v>
      </c>
      <c r="C11" s="5" t="s">
        <v>34</v>
      </c>
      <c r="D11" s="12">
        <v>275</v>
      </c>
      <c r="E11" s="5">
        <v>274</v>
      </c>
      <c r="F11" s="5" t="s">
        <v>34</v>
      </c>
      <c r="G11" s="5">
        <v>289</v>
      </c>
      <c r="H11" s="5" t="s">
        <v>34</v>
      </c>
      <c r="I11" s="28" t="s">
        <v>34</v>
      </c>
      <c r="J11" s="28">
        <v>288</v>
      </c>
      <c r="K11" s="28" t="s">
        <v>34</v>
      </c>
      <c r="L11" s="28" t="s">
        <v>34</v>
      </c>
      <c r="M11" s="28">
        <v>275</v>
      </c>
      <c r="N11" s="42">
        <v>279</v>
      </c>
      <c r="O11" s="40">
        <f t="shared" si="0"/>
        <v>7</v>
      </c>
      <c r="P11" s="35">
        <f t="shared" si="1"/>
        <v>289</v>
      </c>
      <c r="Q11" s="36">
        <f t="shared" si="2"/>
        <v>265</v>
      </c>
      <c r="R11" s="30">
        <f t="shared" si="3"/>
        <v>9.056603773584905E-2</v>
      </c>
    </row>
    <row r="12" spans="1:18" ht="28.5" x14ac:dyDescent="0.25">
      <c r="A12" s="15" t="s">
        <v>4</v>
      </c>
      <c r="B12" s="24">
        <v>157</v>
      </c>
      <c r="C12" s="5">
        <v>158</v>
      </c>
      <c r="D12" s="12">
        <v>161</v>
      </c>
      <c r="E12" s="5">
        <v>165</v>
      </c>
      <c r="F12" s="5">
        <v>175</v>
      </c>
      <c r="G12" s="5">
        <v>175</v>
      </c>
      <c r="H12" s="5">
        <v>169</v>
      </c>
      <c r="I12" s="28">
        <v>175</v>
      </c>
      <c r="J12" s="28" t="s">
        <v>34</v>
      </c>
      <c r="K12" s="28">
        <v>249</v>
      </c>
      <c r="L12" s="28" t="s">
        <v>34</v>
      </c>
      <c r="M12" s="28">
        <v>161</v>
      </c>
      <c r="N12" s="42">
        <v>186</v>
      </c>
      <c r="O12" s="40">
        <f t="shared" si="0"/>
        <v>11</v>
      </c>
      <c r="P12" s="35">
        <f t="shared" si="1"/>
        <v>249</v>
      </c>
      <c r="Q12" s="36">
        <f t="shared" si="2"/>
        <v>157</v>
      </c>
      <c r="R12" s="30">
        <f t="shared" si="3"/>
        <v>0.5859872611464968</v>
      </c>
    </row>
    <row r="13" spans="1:18" x14ac:dyDescent="0.25">
      <c r="A13" s="15" t="s">
        <v>43</v>
      </c>
      <c r="B13" s="24">
        <v>959</v>
      </c>
      <c r="C13" s="5">
        <v>995</v>
      </c>
      <c r="D13" s="12">
        <v>1049</v>
      </c>
      <c r="E13" s="5">
        <v>1125</v>
      </c>
      <c r="F13" s="5">
        <v>1259</v>
      </c>
      <c r="G13" s="5">
        <v>1139</v>
      </c>
      <c r="H13" s="5">
        <v>1198</v>
      </c>
      <c r="I13" s="28" t="s">
        <v>34</v>
      </c>
      <c r="J13" s="28">
        <v>1048</v>
      </c>
      <c r="K13" s="28" t="s">
        <v>34</v>
      </c>
      <c r="L13" s="28">
        <v>1427</v>
      </c>
      <c r="M13" s="28">
        <v>1049</v>
      </c>
      <c r="N13" s="42" t="s">
        <v>34</v>
      </c>
      <c r="O13" s="40">
        <f t="shared" si="0"/>
        <v>10</v>
      </c>
      <c r="P13" s="35">
        <f t="shared" si="1"/>
        <v>1427</v>
      </c>
      <c r="Q13" s="36">
        <f t="shared" si="2"/>
        <v>959</v>
      </c>
      <c r="R13" s="30">
        <f t="shared" si="3"/>
        <v>0.48800834202294058</v>
      </c>
    </row>
    <row r="14" spans="1:18" x14ac:dyDescent="0.25">
      <c r="A14" s="15" t="s">
        <v>108</v>
      </c>
      <c r="B14" s="24">
        <v>252</v>
      </c>
      <c r="C14" s="5">
        <v>253</v>
      </c>
      <c r="D14" s="12">
        <v>255</v>
      </c>
      <c r="E14" s="5">
        <v>253</v>
      </c>
      <c r="F14" s="5">
        <v>269</v>
      </c>
      <c r="G14" s="5">
        <v>267</v>
      </c>
      <c r="H14" s="5">
        <v>268</v>
      </c>
      <c r="I14" s="28">
        <v>267</v>
      </c>
      <c r="J14" s="28">
        <v>258</v>
      </c>
      <c r="K14" s="28">
        <v>369</v>
      </c>
      <c r="L14" s="28">
        <v>339</v>
      </c>
      <c r="M14" s="28">
        <v>255</v>
      </c>
      <c r="N14" s="42">
        <v>269</v>
      </c>
      <c r="O14" s="40">
        <f t="shared" si="0"/>
        <v>13</v>
      </c>
      <c r="P14" s="35">
        <f t="shared" si="1"/>
        <v>369</v>
      </c>
      <c r="Q14" s="36">
        <f t="shared" si="2"/>
        <v>252</v>
      </c>
      <c r="R14" s="30">
        <f t="shared" si="3"/>
        <v>0.4642857142857143</v>
      </c>
    </row>
    <row r="15" spans="1:18" x14ac:dyDescent="0.25">
      <c r="A15" s="15" t="s">
        <v>64</v>
      </c>
      <c r="B15" s="24">
        <v>321</v>
      </c>
      <c r="C15" s="5">
        <v>322</v>
      </c>
      <c r="D15" s="12">
        <v>325</v>
      </c>
      <c r="E15" s="5">
        <v>342</v>
      </c>
      <c r="F15" s="5">
        <v>345</v>
      </c>
      <c r="G15" s="5">
        <v>369</v>
      </c>
      <c r="H15" s="5">
        <v>348</v>
      </c>
      <c r="I15" s="28">
        <v>359</v>
      </c>
      <c r="J15" s="28">
        <v>338</v>
      </c>
      <c r="K15" s="28" t="s">
        <v>34</v>
      </c>
      <c r="L15" s="28">
        <v>387</v>
      </c>
      <c r="M15" s="28">
        <v>325</v>
      </c>
      <c r="N15" s="42">
        <v>359</v>
      </c>
      <c r="O15" s="40">
        <f t="shared" si="0"/>
        <v>12</v>
      </c>
      <c r="P15" s="35">
        <f t="shared" si="1"/>
        <v>387</v>
      </c>
      <c r="Q15" s="36">
        <f t="shared" si="2"/>
        <v>321</v>
      </c>
      <c r="R15" s="30">
        <f t="shared" si="3"/>
        <v>0.20560747663551401</v>
      </c>
    </row>
    <row r="16" spans="1:18" x14ac:dyDescent="0.25">
      <c r="A16" s="15" t="s">
        <v>109</v>
      </c>
      <c r="B16" s="24">
        <v>205</v>
      </c>
      <c r="C16" s="5">
        <v>206</v>
      </c>
      <c r="D16" s="12">
        <v>199</v>
      </c>
      <c r="E16" s="5">
        <v>198</v>
      </c>
      <c r="F16" s="5">
        <v>208</v>
      </c>
      <c r="G16" s="5">
        <v>208</v>
      </c>
      <c r="H16" s="5">
        <v>206</v>
      </c>
      <c r="I16" s="28">
        <v>218</v>
      </c>
      <c r="J16" s="28">
        <v>208</v>
      </c>
      <c r="K16" s="28">
        <v>279</v>
      </c>
      <c r="L16" s="28">
        <v>261</v>
      </c>
      <c r="M16" s="28">
        <v>209</v>
      </c>
      <c r="N16" s="42">
        <v>225</v>
      </c>
      <c r="O16" s="40">
        <f t="shared" si="0"/>
        <v>13</v>
      </c>
      <c r="P16" s="35">
        <f t="shared" si="1"/>
        <v>279</v>
      </c>
      <c r="Q16" s="36">
        <f t="shared" si="2"/>
        <v>198</v>
      </c>
      <c r="R16" s="30">
        <f t="shared" si="3"/>
        <v>0.40909090909090912</v>
      </c>
    </row>
    <row r="17" spans="1:18" ht="29.25" thickBot="1" x14ac:dyDescent="0.3">
      <c r="A17" s="17" t="s">
        <v>46</v>
      </c>
      <c r="B17" s="24">
        <v>879</v>
      </c>
      <c r="C17" s="5">
        <v>885</v>
      </c>
      <c r="D17" s="12">
        <v>889</v>
      </c>
      <c r="E17" s="5">
        <v>898</v>
      </c>
      <c r="F17" s="5" t="s">
        <v>34</v>
      </c>
      <c r="G17" s="5">
        <v>924</v>
      </c>
      <c r="H17" s="5" t="s">
        <v>34</v>
      </c>
      <c r="I17" s="28">
        <v>925</v>
      </c>
      <c r="J17" s="28">
        <v>988</v>
      </c>
      <c r="K17" s="28">
        <v>999</v>
      </c>
      <c r="L17" s="28">
        <v>1098</v>
      </c>
      <c r="M17" s="28">
        <v>889</v>
      </c>
      <c r="N17" s="42">
        <v>998</v>
      </c>
      <c r="O17" s="40">
        <f t="shared" si="0"/>
        <v>11</v>
      </c>
      <c r="P17" s="35">
        <f t="shared" si="1"/>
        <v>1098</v>
      </c>
      <c r="Q17" s="36">
        <f t="shared" si="2"/>
        <v>879</v>
      </c>
      <c r="R17" s="30">
        <f t="shared" si="3"/>
        <v>0.24914675767918087</v>
      </c>
    </row>
    <row r="18" spans="1:18" ht="15.75" thickBot="1" x14ac:dyDescent="0.3">
      <c r="A18" s="13" t="s">
        <v>5</v>
      </c>
      <c r="B18" s="18" t="s">
        <v>33</v>
      </c>
      <c r="C18" s="19" t="s">
        <v>33</v>
      </c>
      <c r="D18" s="19" t="s">
        <v>33</v>
      </c>
      <c r="E18" s="19" t="s">
        <v>33</v>
      </c>
      <c r="F18" s="19" t="s">
        <v>33</v>
      </c>
      <c r="G18" s="19" t="s">
        <v>33</v>
      </c>
      <c r="H18" s="19" t="s">
        <v>33</v>
      </c>
      <c r="I18" s="19" t="s">
        <v>33</v>
      </c>
      <c r="J18" s="19" t="s">
        <v>33</v>
      </c>
      <c r="K18" s="19" t="s">
        <v>33</v>
      </c>
      <c r="L18" s="19" t="s">
        <v>33</v>
      </c>
      <c r="M18" s="19" t="s">
        <v>33</v>
      </c>
      <c r="N18" s="20" t="s">
        <v>33</v>
      </c>
      <c r="O18" s="3"/>
      <c r="P18" s="21"/>
      <c r="Q18" s="37"/>
      <c r="R18" s="31"/>
    </row>
    <row r="19" spans="1:18" x14ac:dyDescent="0.25">
      <c r="A19" s="14" t="s">
        <v>112</v>
      </c>
      <c r="B19" s="24">
        <v>354</v>
      </c>
      <c r="C19" s="5">
        <v>358</v>
      </c>
      <c r="D19" s="12" t="s">
        <v>34</v>
      </c>
      <c r="E19" s="5">
        <v>392</v>
      </c>
      <c r="F19" s="5" t="s">
        <v>34</v>
      </c>
      <c r="G19" s="5">
        <v>385</v>
      </c>
      <c r="H19" s="5">
        <v>378</v>
      </c>
      <c r="I19" s="28">
        <v>388</v>
      </c>
      <c r="J19" s="28">
        <v>378</v>
      </c>
      <c r="K19" s="28">
        <v>579</v>
      </c>
      <c r="L19" s="28" t="s">
        <v>34</v>
      </c>
      <c r="M19" s="28">
        <v>355</v>
      </c>
      <c r="N19" s="42">
        <v>449</v>
      </c>
      <c r="O19" s="40">
        <f>COUNT(B19:N19)</f>
        <v>10</v>
      </c>
      <c r="P19" s="35">
        <f>MAX(B19:N19)</f>
        <v>579</v>
      </c>
      <c r="Q19" s="36">
        <f>MIN(B19:N19)</f>
        <v>354</v>
      </c>
      <c r="R19" s="30">
        <f t="shared" si="3"/>
        <v>0.63559322033898302</v>
      </c>
    </row>
    <row r="20" spans="1:18" x14ac:dyDescent="0.25">
      <c r="A20" s="16" t="s">
        <v>6</v>
      </c>
      <c r="B20" s="24">
        <v>318</v>
      </c>
      <c r="C20" s="5">
        <v>319</v>
      </c>
      <c r="D20" s="12">
        <v>329</v>
      </c>
      <c r="E20" s="5">
        <v>326</v>
      </c>
      <c r="F20" s="5" t="s">
        <v>34</v>
      </c>
      <c r="G20" s="5">
        <v>333</v>
      </c>
      <c r="H20" s="5" t="s">
        <v>34</v>
      </c>
      <c r="I20" s="28">
        <v>336</v>
      </c>
      <c r="J20" s="28">
        <v>388</v>
      </c>
      <c r="K20" s="28">
        <v>499</v>
      </c>
      <c r="L20" s="28">
        <v>498</v>
      </c>
      <c r="M20" s="28">
        <v>329</v>
      </c>
      <c r="N20" s="42" t="s">
        <v>34</v>
      </c>
      <c r="O20" s="40">
        <f>COUNT(B20:N20)</f>
        <v>10</v>
      </c>
      <c r="P20" s="35">
        <f>MAX(B20:N20)</f>
        <v>499</v>
      </c>
      <c r="Q20" s="36">
        <f>MIN(B20:N20)</f>
        <v>318</v>
      </c>
      <c r="R20" s="30">
        <f t="shared" si="3"/>
        <v>0.5691823899371069</v>
      </c>
    </row>
    <row r="21" spans="1:18" x14ac:dyDescent="0.25">
      <c r="A21" s="15" t="s">
        <v>107</v>
      </c>
      <c r="B21" s="24">
        <v>175</v>
      </c>
      <c r="C21" s="5">
        <v>179</v>
      </c>
      <c r="D21" s="12">
        <v>197</v>
      </c>
      <c r="E21" s="5">
        <v>188</v>
      </c>
      <c r="F21" s="5">
        <v>199</v>
      </c>
      <c r="G21" s="5">
        <v>195</v>
      </c>
      <c r="H21" s="5">
        <v>198</v>
      </c>
      <c r="I21" s="28" t="s">
        <v>34</v>
      </c>
      <c r="J21" s="28">
        <v>199</v>
      </c>
      <c r="K21" s="28">
        <v>279</v>
      </c>
      <c r="L21" s="28">
        <v>314</v>
      </c>
      <c r="M21" s="28">
        <v>197</v>
      </c>
      <c r="N21" s="42">
        <v>198</v>
      </c>
      <c r="O21" s="40">
        <f>COUNT(B21:N21)</f>
        <v>12</v>
      </c>
      <c r="P21" s="35">
        <f>MAX(B21:N21)</f>
        <v>314</v>
      </c>
      <c r="Q21" s="36">
        <f>MIN(B21:N21)</f>
        <v>175</v>
      </c>
      <c r="R21" s="30">
        <f t="shared" si="3"/>
        <v>0.79428571428571426</v>
      </c>
    </row>
    <row r="22" spans="1:18" ht="28.5" x14ac:dyDescent="0.25">
      <c r="A22" s="15" t="s">
        <v>106</v>
      </c>
      <c r="B22" s="24">
        <v>730</v>
      </c>
      <c r="C22" s="5">
        <v>737</v>
      </c>
      <c r="D22" s="12">
        <v>793</v>
      </c>
      <c r="E22" s="5">
        <v>793</v>
      </c>
      <c r="F22" s="5">
        <v>823</v>
      </c>
      <c r="G22" s="5">
        <v>823</v>
      </c>
      <c r="H22" s="5">
        <v>860</v>
      </c>
      <c r="I22" s="28">
        <v>823</v>
      </c>
      <c r="J22" s="28">
        <v>860</v>
      </c>
      <c r="K22" s="28">
        <v>1330</v>
      </c>
      <c r="L22" s="28" t="s">
        <v>34</v>
      </c>
      <c r="M22" s="28">
        <v>793</v>
      </c>
      <c r="N22" s="42">
        <v>823</v>
      </c>
      <c r="O22" s="40">
        <f>COUNT(B22:N22)</f>
        <v>12</v>
      </c>
      <c r="P22" s="35">
        <f>MAX(B22:N22)</f>
        <v>1330</v>
      </c>
      <c r="Q22" s="36">
        <f>MIN(B22:N22)</f>
        <v>730</v>
      </c>
      <c r="R22" s="30">
        <f t="shared" si="3"/>
        <v>0.82191780821917804</v>
      </c>
    </row>
    <row r="23" spans="1:18" ht="15.75" thickBot="1" x14ac:dyDescent="0.3">
      <c r="A23" s="15" t="s">
        <v>65</v>
      </c>
      <c r="B23" s="24">
        <v>1235</v>
      </c>
      <c r="C23" s="5">
        <v>1319</v>
      </c>
      <c r="D23" s="12">
        <v>1361</v>
      </c>
      <c r="E23" s="5">
        <v>1341</v>
      </c>
      <c r="F23" s="5">
        <v>1396</v>
      </c>
      <c r="G23" s="5">
        <v>1357</v>
      </c>
      <c r="H23" s="5">
        <v>1376</v>
      </c>
      <c r="I23" s="28" t="s">
        <v>34</v>
      </c>
      <c r="J23" s="28">
        <v>1395</v>
      </c>
      <c r="K23" s="28">
        <v>1591</v>
      </c>
      <c r="L23" s="28" t="s">
        <v>35</v>
      </c>
      <c r="M23" s="28">
        <v>1086</v>
      </c>
      <c r="N23" s="42">
        <v>1319</v>
      </c>
      <c r="O23" s="40">
        <f>COUNT(B23:N23)</f>
        <v>11</v>
      </c>
      <c r="P23" s="35">
        <f>MAX(B23:N23)</f>
        <v>1591</v>
      </c>
      <c r="Q23" s="36">
        <f>MIN(B23:N23)</f>
        <v>1086</v>
      </c>
      <c r="R23" s="30">
        <f t="shared" si="3"/>
        <v>0.46500920810313073</v>
      </c>
    </row>
    <row r="24" spans="1:18" ht="15.75" thickBot="1" x14ac:dyDescent="0.3">
      <c r="A24" s="13" t="s">
        <v>7</v>
      </c>
      <c r="B24" s="18" t="s">
        <v>33</v>
      </c>
      <c r="C24" s="19" t="s">
        <v>33</v>
      </c>
      <c r="D24" s="19" t="s">
        <v>33</v>
      </c>
      <c r="E24" s="19" t="s">
        <v>33</v>
      </c>
      <c r="F24" s="19" t="s">
        <v>33</v>
      </c>
      <c r="G24" s="19" t="s">
        <v>33</v>
      </c>
      <c r="H24" s="19" t="s">
        <v>33</v>
      </c>
      <c r="I24" s="19" t="s">
        <v>33</v>
      </c>
      <c r="J24" s="19" t="s">
        <v>33</v>
      </c>
      <c r="K24" s="19" t="s">
        <v>33</v>
      </c>
      <c r="L24" s="19" t="s">
        <v>33</v>
      </c>
      <c r="M24" s="19" t="s">
        <v>33</v>
      </c>
      <c r="N24" s="20" t="s">
        <v>33</v>
      </c>
      <c r="O24" s="3"/>
      <c r="P24" s="21"/>
      <c r="Q24" s="37"/>
      <c r="R24" s="31"/>
    </row>
    <row r="25" spans="1:18" ht="28.5" x14ac:dyDescent="0.25">
      <c r="A25" s="14" t="s">
        <v>104</v>
      </c>
      <c r="B25" s="24">
        <v>798</v>
      </c>
      <c r="C25" s="5">
        <v>798</v>
      </c>
      <c r="D25" s="12">
        <v>898</v>
      </c>
      <c r="E25" s="5">
        <v>832</v>
      </c>
      <c r="F25" s="5" t="s">
        <v>34</v>
      </c>
      <c r="G25" s="5">
        <v>829</v>
      </c>
      <c r="H25" s="5">
        <v>598</v>
      </c>
      <c r="I25" s="28">
        <v>823</v>
      </c>
      <c r="J25" s="28">
        <v>888</v>
      </c>
      <c r="K25" s="28" t="s">
        <v>34</v>
      </c>
      <c r="L25" s="28" t="s">
        <v>34</v>
      </c>
      <c r="M25" s="28">
        <v>898</v>
      </c>
      <c r="N25" s="42">
        <v>998</v>
      </c>
      <c r="O25" s="40">
        <f t="shared" ref="O25:O37" si="4">COUNT(B25:N25)</f>
        <v>10</v>
      </c>
      <c r="P25" s="35">
        <f t="shared" ref="P25:P37" si="5">MAX(B25:N25)</f>
        <v>998</v>
      </c>
      <c r="Q25" s="36">
        <f t="shared" ref="Q25:Q37" si="6">MIN(B25:N25)</f>
        <v>598</v>
      </c>
      <c r="R25" s="30">
        <f t="shared" si="3"/>
        <v>0.66889632107023411</v>
      </c>
    </row>
    <row r="26" spans="1:18" ht="28.5" x14ac:dyDescent="0.25">
      <c r="A26" s="15" t="s">
        <v>8</v>
      </c>
      <c r="B26" s="24">
        <v>759</v>
      </c>
      <c r="C26" s="5">
        <v>775</v>
      </c>
      <c r="D26" s="12">
        <v>778</v>
      </c>
      <c r="E26" s="5">
        <v>865</v>
      </c>
      <c r="F26" s="5">
        <v>838</v>
      </c>
      <c r="G26" s="5">
        <v>799</v>
      </c>
      <c r="H26" s="5" t="s">
        <v>34</v>
      </c>
      <c r="I26" s="28">
        <v>869</v>
      </c>
      <c r="J26" s="28">
        <v>778</v>
      </c>
      <c r="K26" s="28">
        <v>899</v>
      </c>
      <c r="L26" s="28" t="s">
        <v>34</v>
      </c>
      <c r="M26" s="28" t="s">
        <v>34</v>
      </c>
      <c r="N26" s="42">
        <v>868</v>
      </c>
      <c r="O26" s="40">
        <f t="shared" si="4"/>
        <v>10</v>
      </c>
      <c r="P26" s="35">
        <f t="shared" si="5"/>
        <v>899</v>
      </c>
      <c r="Q26" s="36">
        <f t="shared" si="6"/>
        <v>759</v>
      </c>
      <c r="R26" s="30">
        <f t="shared" si="3"/>
        <v>0.1844532279314888</v>
      </c>
    </row>
    <row r="27" spans="1:18" ht="28.5" x14ac:dyDescent="0.25">
      <c r="A27" s="15" t="s">
        <v>9</v>
      </c>
      <c r="B27" s="24">
        <v>2298</v>
      </c>
      <c r="C27" s="5">
        <v>2598</v>
      </c>
      <c r="D27" s="12">
        <v>2138</v>
      </c>
      <c r="E27" s="5">
        <v>2398</v>
      </c>
      <c r="F27" s="5" t="s">
        <v>34</v>
      </c>
      <c r="G27" s="5">
        <v>2829</v>
      </c>
      <c r="H27" s="5" t="s">
        <v>35</v>
      </c>
      <c r="I27" s="28">
        <v>2698</v>
      </c>
      <c r="J27" s="28">
        <v>2448</v>
      </c>
      <c r="K27" s="28" t="s">
        <v>34</v>
      </c>
      <c r="L27" s="28" t="s">
        <v>34</v>
      </c>
      <c r="M27" s="28">
        <v>2138</v>
      </c>
      <c r="N27" s="42" t="s">
        <v>34</v>
      </c>
      <c r="O27" s="40">
        <f t="shared" si="4"/>
        <v>8</v>
      </c>
      <c r="P27" s="35">
        <f t="shared" si="5"/>
        <v>2829</v>
      </c>
      <c r="Q27" s="36">
        <f t="shared" si="6"/>
        <v>2138</v>
      </c>
      <c r="R27" s="30">
        <f t="shared" si="3"/>
        <v>0.32319925163704399</v>
      </c>
    </row>
    <row r="28" spans="1:18" ht="28.5" x14ac:dyDescent="0.25">
      <c r="A28" s="15" t="s">
        <v>66</v>
      </c>
      <c r="B28" s="24">
        <v>3482</v>
      </c>
      <c r="C28" s="5">
        <v>3490</v>
      </c>
      <c r="D28" s="12">
        <v>3769</v>
      </c>
      <c r="E28" s="5">
        <v>3622</v>
      </c>
      <c r="F28" s="5">
        <v>3839</v>
      </c>
      <c r="G28" s="5">
        <v>3564</v>
      </c>
      <c r="H28" s="5" t="s">
        <v>34</v>
      </c>
      <c r="I28" s="28">
        <v>4182</v>
      </c>
      <c r="J28" s="28" t="s">
        <v>34</v>
      </c>
      <c r="K28" s="28" t="s">
        <v>34</v>
      </c>
      <c r="L28" s="28">
        <v>3881</v>
      </c>
      <c r="M28" s="28">
        <v>2527</v>
      </c>
      <c r="N28" s="42">
        <v>4182</v>
      </c>
      <c r="O28" s="40">
        <f t="shared" si="4"/>
        <v>10</v>
      </c>
      <c r="P28" s="35">
        <f t="shared" si="5"/>
        <v>4182</v>
      </c>
      <c r="Q28" s="36">
        <f t="shared" si="6"/>
        <v>2527</v>
      </c>
      <c r="R28" s="30">
        <f t="shared" si="3"/>
        <v>0.65492679066086268</v>
      </c>
    </row>
    <row r="29" spans="1:18" ht="28.5" x14ac:dyDescent="0.25">
      <c r="A29" s="15" t="s">
        <v>105</v>
      </c>
      <c r="B29" s="24">
        <v>2604</v>
      </c>
      <c r="C29" s="5">
        <v>2610</v>
      </c>
      <c r="D29" s="12" t="s">
        <v>34</v>
      </c>
      <c r="E29" s="5">
        <v>2714</v>
      </c>
      <c r="F29" s="5" t="s">
        <v>35</v>
      </c>
      <c r="G29" s="5">
        <v>2662</v>
      </c>
      <c r="H29" s="5">
        <v>2641</v>
      </c>
      <c r="I29" s="28" t="s">
        <v>35</v>
      </c>
      <c r="J29" s="28">
        <v>2610</v>
      </c>
      <c r="K29" s="28">
        <v>3805</v>
      </c>
      <c r="L29" s="28" t="s">
        <v>34</v>
      </c>
      <c r="M29" s="28" t="s">
        <v>34</v>
      </c>
      <c r="N29" s="42" t="s">
        <v>34</v>
      </c>
      <c r="O29" s="40">
        <f t="shared" si="4"/>
        <v>7</v>
      </c>
      <c r="P29" s="35">
        <f t="shared" si="5"/>
        <v>3805</v>
      </c>
      <c r="Q29" s="36">
        <f t="shared" si="6"/>
        <v>2604</v>
      </c>
      <c r="R29" s="30">
        <f t="shared" si="3"/>
        <v>0.46121351766513058</v>
      </c>
    </row>
    <row r="30" spans="1:18" ht="28.5" x14ac:dyDescent="0.25">
      <c r="A30" s="15" t="s">
        <v>58</v>
      </c>
      <c r="B30" s="24">
        <v>2292</v>
      </c>
      <c r="C30" s="5">
        <v>2454</v>
      </c>
      <c r="D30" s="12">
        <v>2592</v>
      </c>
      <c r="E30" s="5">
        <v>2530</v>
      </c>
      <c r="F30" s="5" t="s">
        <v>35</v>
      </c>
      <c r="G30" s="5">
        <v>2454</v>
      </c>
      <c r="H30" s="5" t="s">
        <v>34</v>
      </c>
      <c r="I30" s="28" t="s">
        <v>34</v>
      </c>
      <c r="J30" s="28">
        <v>2446</v>
      </c>
      <c r="K30" s="28" t="s">
        <v>34</v>
      </c>
      <c r="L30" s="28" t="s">
        <v>34</v>
      </c>
      <c r="M30" s="28">
        <v>2592</v>
      </c>
      <c r="N30" s="42">
        <v>2831</v>
      </c>
      <c r="O30" s="40">
        <f t="shared" si="4"/>
        <v>8</v>
      </c>
      <c r="P30" s="35">
        <f t="shared" si="5"/>
        <v>2831</v>
      </c>
      <c r="Q30" s="36">
        <f t="shared" si="6"/>
        <v>2292</v>
      </c>
      <c r="R30" s="30">
        <f t="shared" si="3"/>
        <v>0.23516579406631763</v>
      </c>
    </row>
    <row r="31" spans="1:18" x14ac:dyDescent="0.25">
      <c r="A31" s="15" t="s">
        <v>57</v>
      </c>
      <c r="B31" s="24">
        <v>2064</v>
      </c>
      <c r="C31" s="5">
        <v>2220</v>
      </c>
      <c r="D31" s="12" t="s">
        <v>34</v>
      </c>
      <c r="E31" s="5">
        <v>2228</v>
      </c>
      <c r="F31" s="5" t="s">
        <v>34</v>
      </c>
      <c r="G31" s="5">
        <v>2237</v>
      </c>
      <c r="H31" s="5" t="s">
        <v>34</v>
      </c>
      <c r="I31" s="28" t="s">
        <v>34</v>
      </c>
      <c r="J31" s="28">
        <v>2103</v>
      </c>
      <c r="K31" s="28">
        <v>2582</v>
      </c>
      <c r="L31" s="28" t="s">
        <v>34</v>
      </c>
      <c r="M31" s="28" t="s">
        <v>34</v>
      </c>
      <c r="N31" s="42">
        <v>2409</v>
      </c>
      <c r="O31" s="40">
        <f t="shared" si="4"/>
        <v>7</v>
      </c>
      <c r="P31" s="35">
        <f t="shared" si="5"/>
        <v>2582</v>
      </c>
      <c r="Q31" s="36">
        <f t="shared" si="6"/>
        <v>2064</v>
      </c>
      <c r="R31" s="30">
        <f t="shared" si="3"/>
        <v>0.25096899224806202</v>
      </c>
    </row>
    <row r="32" spans="1:18" x14ac:dyDescent="0.25">
      <c r="A32" s="15" t="s">
        <v>10</v>
      </c>
      <c r="B32" s="24">
        <v>3590</v>
      </c>
      <c r="C32" s="5">
        <v>3840</v>
      </c>
      <c r="D32" s="12">
        <v>4090</v>
      </c>
      <c r="E32" s="5">
        <v>3890</v>
      </c>
      <c r="F32" s="5" t="s">
        <v>34</v>
      </c>
      <c r="G32" s="5">
        <v>3900</v>
      </c>
      <c r="H32" s="5" t="s">
        <v>34</v>
      </c>
      <c r="I32" s="28">
        <v>4290</v>
      </c>
      <c r="J32" s="28">
        <v>3980</v>
      </c>
      <c r="K32" s="28">
        <v>5890</v>
      </c>
      <c r="L32" s="28" t="s">
        <v>34</v>
      </c>
      <c r="M32" s="28">
        <v>4090</v>
      </c>
      <c r="N32" s="42">
        <v>4290</v>
      </c>
      <c r="O32" s="40">
        <f t="shared" si="4"/>
        <v>10</v>
      </c>
      <c r="P32" s="35">
        <f t="shared" si="5"/>
        <v>5890</v>
      </c>
      <c r="Q32" s="36">
        <f t="shared" si="6"/>
        <v>3590</v>
      </c>
      <c r="R32" s="30">
        <f t="shared" si="3"/>
        <v>0.64066852367688021</v>
      </c>
    </row>
    <row r="33" spans="1:18" x14ac:dyDescent="0.25">
      <c r="A33" s="15" t="s">
        <v>56</v>
      </c>
      <c r="B33" s="24">
        <v>3463</v>
      </c>
      <c r="C33" s="5">
        <v>3632</v>
      </c>
      <c r="D33" s="12" t="s">
        <v>34</v>
      </c>
      <c r="E33" s="5">
        <v>3831</v>
      </c>
      <c r="F33" s="5" t="s">
        <v>34</v>
      </c>
      <c r="G33" s="5">
        <v>3989</v>
      </c>
      <c r="H33" s="5" t="s">
        <v>34</v>
      </c>
      <c r="I33" s="28">
        <v>3884</v>
      </c>
      <c r="J33" s="28">
        <v>3558</v>
      </c>
      <c r="K33" s="28" t="s">
        <v>34</v>
      </c>
      <c r="L33" s="28" t="s">
        <v>34</v>
      </c>
      <c r="M33" s="28" t="s">
        <v>34</v>
      </c>
      <c r="N33" s="42">
        <v>3884</v>
      </c>
      <c r="O33" s="40">
        <f t="shared" si="4"/>
        <v>7</v>
      </c>
      <c r="P33" s="35">
        <f t="shared" si="5"/>
        <v>3989</v>
      </c>
      <c r="Q33" s="36">
        <f t="shared" si="6"/>
        <v>3463</v>
      </c>
      <c r="R33" s="30">
        <f t="shared" si="3"/>
        <v>0.15189142362113775</v>
      </c>
    </row>
    <row r="34" spans="1:18" ht="28.5" x14ac:dyDescent="0.25">
      <c r="A34" s="15" t="s">
        <v>37</v>
      </c>
      <c r="B34" s="24">
        <v>1230</v>
      </c>
      <c r="C34" s="5">
        <v>1246</v>
      </c>
      <c r="D34" s="12">
        <v>1302</v>
      </c>
      <c r="E34" s="5">
        <v>1210</v>
      </c>
      <c r="F34" s="5">
        <v>1409</v>
      </c>
      <c r="G34" s="5">
        <v>1302</v>
      </c>
      <c r="H34" s="5">
        <v>1233</v>
      </c>
      <c r="I34" s="28" t="s">
        <v>35</v>
      </c>
      <c r="J34" s="28">
        <v>1282</v>
      </c>
      <c r="K34" s="28">
        <v>1641</v>
      </c>
      <c r="L34" s="28">
        <v>1588</v>
      </c>
      <c r="M34" s="28">
        <v>1302</v>
      </c>
      <c r="N34" s="42">
        <v>1407</v>
      </c>
      <c r="O34" s="40">
        <f t="shared" si="4"/>
        <v>12</v>
      </c>
      <c r="P34" s="35">
        <f t="shared" si="5"/>
        <v>1641</v>
      </c>
      <c r="Q34" s="36">
        <f t="shared" si="6"/>
        <v>1210</v>
      </c>
      <c r="R34" s="30">
        <f t="shared" si="3"/>
        <v>0.35619834710743803</v>
      </c>
    </row>
    <row r="35" spans="1:18" ht="28.5" x14ac:dyDescent="0.25">
      <c r="A35" s="15" t="s">
        <v>67</v>
      </c>
      <c r="B35" s="24" t="s">
        <v>34</v>
      </c>
      <c r="C35" s="5">
        <v>2588</v>
      </c>
      <c r="D35" s="12">
        <v>2542</v>
      </c>
      <c r="E35" s="5">
        <v>2548</v>
      </c>
      <c r="F35" s="5">
        <v>2958</v>
      </c>
      <c r="G35" s="5">
        <v>2786</v>
      </c>
      <c r="H35" s="5">
        <v>2727</v>
      </c>
      <c r="I35" s="28">
        <v>2688</v>
      </c>
      <c r="J35" s="28">
        <v>2270</v>
      </c>
      <c r="K35" s="28" t="s">
        <v>34</v>
      </c>
      <c r="L35" s="28">
        <v>2769</v>
      </c>
      <c r="M35" s="28">
        <v>2310</v>
      </c>
      <c r="N35" s="42" t="s">
        <v>34</v>
      </c>
      <c r="O35" s="40">
        <f t="shared" si="4"/>
        <v>10</v>
      </c>
      <c r="P35" s="35">
        <f t="shared" si="5"/>
        <v>2958</v>
      </c>
      <c r="Q35" s="36">
        <f t="shared" si="6"/>
        <v>2270</v>
      </c>
      <c r="R35" s="30">
        <f t="shared" si="3"/>
        <v>0.30308370044052863</v>
      </c>
    </row>
    <row r="36" spans="1:18" ht="28.5" x14ac:dyDescent="0.25">
      <c r="A36" s="15" t="s">
        <v>68</v>
      </c>
      <c r="B36" s="24">
        <v>1011</v>
      </c>
      <c r="C36" s="5">
        <v>1101</v>
      </c>
      <c r="D36" s="12">
        <v>1125</v>
      </c>
      <c r="E36" s="5">
        <v>1447</v>
      </c>
      <c r="F36" s="5">
        <v>1513</v>
      </c>
      <c r="G36" s="5">
        <v>1273</v>
      </c>
      <c r="H36" s="5">
        <v>1172</v>
      </c>
      <c r="I36" s="28">
        <v>1341</v>
      </c>
      <c r="J36" s="28">
        <v>1037</v>
      </c>
      <c r="K36" s="28" t="s">
        <v>34</v>
      </c>
      <c r="L36" s="28" t="s">
        <v>34</v>
      </c>
      <c r="M36" s="28">
        <v>1125</v>
      </c>
      <c r="N36" s="42">
        <v>1402</v>
      </c>
      <c r="O36" s="40">
        <f t="shared" si="4"/>
        <v>11</v>
      </c>
      <c r="P36" s="35">
        <f t="shared" si="5"/>
        <v>1513</v>
      </c>
      <c r="Q36" s="36">
        <f t="shared" si="6"/>
        <v>1011</v>
      </c>
      <c r="R36" s="30">
        <f t="shared" si="3"/>
        <v>0.49653808110781406</v>
      </c>
    </row>
    <row r="37" spans="1:18" ht="15.75" thickBot="1" x14ac:dyDescent="0.3">
      <c r="A37" s="15" t="s">
        <v>38</v>
      </c>
      <c r="B37" s="24">
        <v>2627</v>
      </c>
      <c r="C37" s="5">
        <v>2652</v>
      </c>
      <c r="D37" s="12">
        <v>2676</v>
      </c>
      <c r="E37" s="5">
        <v>3230</v>
      </c>
      <c r="F37" s="5" t="s">
        <v>34</v>
      </c>
      <c r="G37" s="5">
        <v>2911</v>
      </c>
      <c r="H37" s="5">
        <v>3230</v>
      </c>
      <c r="I37" s="28">
        <v>2688</v>
      </c>
      <c r="J37" s="28">
        <v>2947</v>
      </c>
      <c r="K37" s="28" t="s">
        <v>34</v>
      </c>
      <c r="L37" s="28" t="s">
        <v>34</v>
      </c>
      <c r="M37" s="28" t="s">
        <v>34</v>
      </c>
      <c r="N37" s="42" t="s">
        <v>34</v>
      </c>
      <c r="O37" s="40">
        <f t="shared" si="4"/>
        <v>8</v>
      </c>
      <c r="P37" s="35">
        <f t="shared" si="5"/>
        <v>3230</v>
      </c>
      <c r="Q37" s="36">
        <f t="shared" si="6"/>
        <v>2627</v>
      </c>
      <c r="R37" s="30">
        <f t="shared" si="3"/>
        <v>0.22953939855348307</v>
      </c>
    </row>
    <row r="38" spans="1:18" ht="15.75" thickBot="1" x14ac:dyDescent="0.3">
      <c r="A38" s="13" t="s">
        <v>11</v>
      </c>
      <c r="B38" s="18" t="s">
        <v>33</v>
      </c>
      <c r="C38" s="19" t="s">
        <v>33</v>
      </c>
      <c r="D38" s="19" t="s">
        <v>33</v>
      </c>
      <c r="E38" s="19" t="s">
        <v>33</v>
      </c>
      <c r="F38" s="19" t="s">
        <v>33</v>
      </c>
      <c r="G38" s="19" t="s">
        <v>33</v>
      </c>
      <c r="H38" s="19" t="s">
        <v>33</v>
      </c>
      <c r="I38" s="19" t="s">
        <v>33</v>
      </c>
      <c r="J38" s="19" t="s">
        <v>33</v>
      </c>
      <c r="K38" s="19" t="s">
        <v>33</v>
      </c>
      <c r="L38" s="19" t="s">
        <v>33</v>
      </c>
      <c r="M38" s="19" t="s">
        <v>33</v>
      </c>
      <c r="N38" s="20" t="s">
        <v>33</v>
      </c>
      <c r="O38" s="3"/>
      <c r="P38" s="21"/>
      <c r="Q38" s="37"/>
      <c r="R38" s="31"/>
    </row>
    <row r="39" spans="1:18" ht="28.5" x14ac:dyDescent="0.25">
      <c r="A39" s="22" t="s">
        <v>102</v>
      </c>
      <c r="B39" s="24">
        <v>1159</v>
      </c>
      <c r="C39" s="5">
        <v>1398</v>
      </c>
      <c r="D39" s="12">
        <v>1598</v>
      </c>
      <c r="E39" s="5">
        <v>1198</v>
      </c>
      <c r="F39" s="5" t="s">
        <v>34</v>
      </c>
      <c r="G39" s="5">
        <v>1199</v>
      </c>
      <c r="H39" s="5">
        <v>1189</v>
      </c>
      <c r="I39" s="28" t="s">
        <v>34</v>
      </c>
      <c r="J39" s="28">
        <v>1098</v>
      </c>
      <c r="K39" s="28" t="s">
        <v>34</v>
      </c>
      <c r="L39" s="28" t="s">
        <v>34</v>
      </c>
      <c r="M39" s="28">
        <v>1349</v>
      </c>
      <c r="N39" s="42">
        <v>1498</v>
      </c>
      <c r="O39" s="40">
        <f>COUNT(B39:N39)</f>
        <v>9</v>
      </c>
      <c r="P39" s="35">
        <f>MAX(B39:N39)</f>
        <v>1598</v>
      </c>
      <c r="Q39" s="36">
        <f>MIN(B39:N39)</f>
        <v>1098</v>
      </c>
      <c r="R39" s="30">
        <f t="shared" si="3"/>
        <v>0.45537340619307831</v>
      </c>
    </row>
    <row r="40" spans="1:18" ht="28.5" x14ac:dyDescent="0.25">
      <c r="A40" s="2" t="s">
        <v>12</v>
      </c>
      <c r="B40" s="24">
        <v>1595</v>
      </c>
      <c r="C40" s="5">
        <v>2168</v>
      </c>
      <c r="D40" s="12">
        <v>2128</v>
      </c>
      <c r="E40" s="5">
        <v>1745</v>
      </c>
      <c r="F40" s="5" t="s">
        <v>35</v>
      </c>
      <c r="G40" s="5">
        <v>1699</v>
      </c>
      <c r="H40" s="5">
        <v>1878</v>
      </c>
      <c r="I40" s="28" t="s">
        <v>34</v>
      </c>
      <c r="J40" s="28">
        <v>1998</v>
      </c>
      <c r="K40" s="28" t="s">
        <v>34</v>
      </c>
      <c r="L40" s="28" t="s">
        <v>34</v>
      </c>
      <c r="M40" s="28">
        <v>1949</v>
      </c>
      <c r="N40" s="42">
        <v>2578</v>
      </c>
      <c r="O40" s="40">
        <f>COUNT(B40:N40)</f>
        <v>9</v>
      </c>
      <c r="P40" s="35">
        <f>MAX(B40:N40)</f>
        <v>2578</v>
      </c>
      <c r="Q40" s="36">
        <f>MIN(B40:N40)</f>
        <v>1595</v>
      </c>
      <c r="R40" s="30">
        <f t="shared" si="3"/>
        <v>0.61630094043887151</v>
      </c>
    </row>
    <row r="41" spans="1:18" ht="28.5" x14ac:dyDescent="0.25">
      <c r="A41" s="2" t="s">
        <v>13</v>
      </c>
      <c r="B41" s="24">
        <v>1398</v>
      </c>
      <c r="C41" s="5">
        <v>1099</v>
      </c>
      <c r="D41" s="12">
        <v>1398</v>
      </c>
      <c r="E41" s="5">
        <v>1092</v>
      </c>
      <c r="F41" s="5">
        <v>1445</v>
      </c>
      <c r="G41" s="5">
        <v>1889</v>
      </c>
      <c r="H41" s="5">
        <v>1407</v>
      </c>
      <c r="I41" s="28">
        <v>1879</v>
      </c>
      <c r="J41" s="28">
        <v>1398</v>
      </c>
      <c r="K41" s="28" t="s">
        <v>34</v>
      </c>
      <c r="L41" s="28" t="s">
        <v>34</v>
      </c>
      <c r="M41" s="28">
        <v>1398</v>
      </c>
      <c r="N41" s="42">
        <v>1498</v>
      </c>
      <c r="O41" s="40">
        <f>COUNT(B41:N41)</f>
        <v>11</v>
      </c>
      <c r="P41" s="35">
        <f>MAX(B41:N41)</f>
        <v>1889</v>
      </c>
      <c r="Q41" s="36">
        <f>MIN(B41:N41)</f>
        <v>1092</v>
      </c>
      <c r="R41" s="30">
        <f t="shared" ref="R41:R78" si="7">(P41-Q41)/Q41</f>
        <v>0.72985347985347981</v>
      </c>
    </row>
    <row r="42" spans="1:18" ht="28.5" x14ac:dyDescent="0.25">
      <c r="A42" s="2" t="s">
        <v>103</v>
      </c>
      <c r="B42" s="24">
        <v>459</v>
      </c>
      <c r="C42" s="5">
        <v>769</v>
      </c>
      <c r="D42" s="12">
        <v>930</v>
      </c>
      <c r="E42" s="5">
        <v>780</v>
      </c>
      <c r="F42" s="5">
        <v>963</v>
      </c>
      <c r="G42" s="5">
        <v>499</v>
      </c>
      <c r="H42" s="5">
        <v>978</v>
      </c>
      <c r="I42" s="28" t="s">
        <v>34</v>
      </c>
      <c r="J42" s="28">
        <v>798</v>
      </c>
      <c r="K42" s="28" t="s">
        <v>34</v>
      </c>
      <c r="L42" s="28" t="s">
        <v>34</v>
      </c>
      <c r="M42" s="28">
        <v>930</v>
      </c>
      <c r="N42" s="42" t="s">
        <v>34</v>
      </c>
      <c r="O42" s="40">
        <f>COUNT(B42:N42)</f>
        <v>9</v>
      </c>
      <c r="P42" s="35">
        <f>MAX(B42:N42)</f>
        <v>978</v>
      </c>
      <c r="Q42" s="36">
        <f>MIN(B42:N42)</f>
        <v>459</v>
      </c>
      <c r="R42" s="30">
        <f t="shared" si="7"/>
        <v>1.130718954248366</v>
      </c>
    </row>
    <row r="43" spans="1:18" ht="15.75" thickBot="1" x14ac:dyDescent="0.3">
      <c r="A43" s="2" t="s">
        <v>14</v>
      </c>
      <c r="B43" s="24">
        <v>369</v>
      </c>
      <c r="C43" s="5">
        <v>386</v>
      </c>
      <c r="D43" s="12">
        <v>399</v>
      </c>
      <c r="E43" s="5">
        <v>448</v>
      </c>
      <c r="F43" s="5">
        <v>499</v>
      </c>
      <c r="G43" s="5">
        <v>439</v>
      </c>
      <c r="H43" s="5">
        <v>428</v>
      </c>
      <c r="I43" s="28">
        <v>448</v>
      </c>
      <c r="J43" s="28">
        <v>388</v>
      </c>
      <c r="K43" s="28">
        <v>399</v>
      </c>
      <c r="L43" s="28" t="s">
        <v>34</v>
      </c>
      <c r="M43" s="28">
        <v>399</v>
      </c>
      <c r="N43" s="42" t="s">
        <v>34</v>
      </c>
      <c r="O43" s="40">
        <f>COUNT(B43:N43)</f>
        <v>11</v>
      </c>
      <c r="P43" s="35">
        <f>MAX(B43:N43)</f>
        <v>499</v>
      </c>
      <c r="Q43" s="36">
        <f>MIN(B43:N43)</f>
        <v>369</v>
      </c>
      <c r="R43" s="30">
        <f t="shared" si="7"/>
        <v>0.35230352303523033</v>
      </c>
    </row>
    <row r="44" spans="1:18" ht="15.75" thickBot="1" x14ac:dyDescent="0.3">
      <c r="A44" s="13" t="s">
        <v>15</v>
      </c>
      <c r="B44" s="18" t="s">
        <v>33</v>
      </c>
      <c r="C44" s="19" t="s">
        <v>33</v>
      </c>
      <c r="D44" s="19" t="s">
        <v>33</v>
      </c>
      <c r="E44" s="19" t="s">
        <v>33</v>
      </c>
      <c r="F44" s="19" t="s">
        <v>33</v>
      </c>
      <c r="G44" s="19" t="s">
        <v>33</v>
      </c>
      <c r="H44" s="19" t="s">
        <v>33</v>
      </c>
      <c r="I44" s="19" t="s">
        <v>33</v>
      </c>
      <c r="J44" s="19" t="s">
        <v>33</v>
      </c>
      <c r="K44" s="19" t="s">
        <v>33</v>
      </c>
      <c r="L44" s="19" t="s">
        <v>33</v>
      </c>
      <c r="M44" s="19" t="s">
        <v>33</v>
      </c>
      <c r="N44" s="20" t="s">
        <v>33</v>
      </c>
      <c r="O44" s="3"/>
      <c r="P44" s="21"/>
      <c r="Q44" s="37"/>
      <c r="R44" s="31"/>
    </row>
    <row r="45" spans="1:18" x14ac:dyDescent="0.25">
      <c r="A45" s="14" t="s">
        <v>16</v>
      </c>
      <c r="B45" s="24">
        <v>156</v>
      </c>
      <c r="C45" s="5" t="s">
        <v>34</v>
      </c>
      <c r="D45" s="12">
        <v>159</v>
      </c>
      <c r="E45" s="5">
        <v>157</v>
      </c>
      <c r="F45" s="5">
        <v>198</v>
      </c>
      <c r="G45" s="5">
        <v>229</v>
      </c>
      <c r="H45" s="5" t="s">
        <v>34</v>
      </c>
      <c r="I45" s="28" t="s">
        <v>34</v>
      </c>
      <c r="J45" s="28">
        <v>178</v>
      </c>
      <c r="K45" s="28" t="s">
        <v>34</v>
      </c>
      <c r="L45" s="28">
        <v>207</v>
      </c>
      <c r="M45" s="28">
        <v>159</v>
      </c>
      <c r="N45" s="42" t="s">
        <v>34</v>
      </c>
      <c r="O45" s="40">
        <f t="shared" ref="O45:O60" si="8">COUNT(B45:N45)</f>
        <v>8</v>
      </c>
      <c r="P45" s="35">
        <f t="shared" ref="P45:P60" si="9">MAX(B45:N45)</f>
        <v>229</v>
      </c>
      <c r="Q45" s="36">
        <f t="shared" ref="Q45:Q60" si="10">MIN(B45:N45)</f>
        <v>156</v>
      </c>
      <c r="R45" s="30">
        <f t="shared" si="7"/>
        <v>0.46794871794871795</v>
      </c>
    </row>
    <row r="46" spans="1:18" ht="28.5" x14ac:dyDescent="0.25">
      <c r="A46" s="15" t="s">
        <v>99</v>
      </c>
      <c r="B46" s="24">
        <v>259</v>
      </c>
      <c r="C46" s="5">
        <v>370</v>
      </c>
      <c r="D46" s="12">
        <v>329</v>
      </c>
      <c r="E46" s="5">
        <v>298</v>
      </c>
      <c r="F46" s="5" t="s">
        <v>34</v>
      </c>
      <c r="G46" s="5">
        <v>329</v>
      </c>
      <c r="H46" s="5">
        <v>288</v>
      </c>
      <c r="I46" s="28">
        <v>418</v>
      </c>
      <c r="J46" s="28">
        <v>308</v>
      </c>
      <c r="K46" s="28">
        <v>459</v>
      </c>
      <c r="L46" s="28" t="s">
        <v>34</v>
      </c>
      <c r="M46" s="28" t="s">
        <v>34</v>
      </c>
      <c r="N46" s="42">
        <v>418</v>
      </c>
      <c r="O46" s="40">
        <f t="shared" si="8"/>
        <v>10</v>
      </c>
      <c r="P46" s="35">
        <f t="shared" si="9"/>
        <v>459</v>
      </c>
      <c r="Q46" s="36">
        <f t="shared" si="10"/>
        <v>259</v>
      </c>
      <c r="R46" s="30">
        <f t="shared" si="7"/>
        <v>0.77220077220077221</v>
      </c>
    </row>
    <row r="47" spans="1:18" ht="28.5" x14ac:dyDescent="0.25">
      <c r="A47" s="15" t="s">
        <v>49</v>
      </c>
      <c r="B47" s="24" t="s">
        <v>34</v>
      </c>
      <c r="C47" s="5">
        <v>275</v>
      </c>
      <c r="D47" s="12">
        <v>279</v>
      </c>
      <c r="E47" s="5">
        <v>324</v>
      </c>
      <c r="F47" s="5">
        <v>289</v>
      </c>
      <c r="G47" s="5">
        <v>268</v>
      </c>
      <c r="H47" s="5">
        <v>286</v>
      </c>
      <c r="I47" s="28">
        <v>297</v>
      </c>
      <c r="J47" s="28" t="s">
        <v>34</v>
      </c>
      <c r="K47" s="28" t="s">
        <v>34</v>
      </c>
      <c r="L47" s="28" t="s">
        <v>35</v>
      </c>
      <c r="M47" s="28">
        <v>279</v>
      </c>
      <c r="N47" s="42" t="s">
        <v>34</v>
      </c>
      <c r="O47" s="40">
        <f t="shared" si="8"/>
        <v>8</v>
      </c>
      <c r="P47" s="35">
        <f t="shared" si="9"/>
        <v>324</v>
      </c>
      <c r="Q47" s="36">
        <f t="shared" si="10"/>
        <v>268</v>
      </c>
      <c r="R47" s="30">
        <f t="shared" si="7"/>
        <v>0.20895522388059701</v>
      </c>
    </row>
    <row r="48" spans="1:18" ht="28.5" x14ac:dyDescent="0.25">
      <c r="A48" s="15" t="s">
        <v>17</v>
      </c>
      <c r="B48" s="24" t="s">
        <v>34</v>
      </c>
      <c r="C48" s="5">
        <v>375</v>
      </c>
      <c r="D48" s="12">
        <v>399</v>
      </c>
      <c r="E48" s="5">
        <v>377</v>
      </c>
      <c r="F48" s="5">
        <v>423</v>
      </c>
      <c r="G48" s="5">
        <v>422</v>
      </c>
      <c r="H48" s="5">
        <v>418</v>
      </c>
      <c r="I48" s="28">
        <v>423</v>
      </c>
      <c r="J48" s="28">
        <v>488</v>
      </c>
      <c r="K48" s="28">
        <v>499</v>
      </c>
      <c r="L48" s="28" t="s">
        <v>35</v>
      </c>
      <c r="M48" s="28">
        <v>399</v>
      </c>
      <c r="N48" s="42" t="s">
        <v>34</v>
      </c>
      <c r="O48" s="40">
        <f t="shared" si="8"/>
        <v>10</v>
      </c>
      <c r="P48" s="35">
        <f t="shared" si="9"/>
        <v>499</v>
      </c>
      <c r="Q48" s="36">
        <f t="shared" si="10"/>
        <v>375</v>
      </c>
      <c r="R48" s="30">
        <f t="shared" si="7"/>
        <v>0.33066666666666666</v>
      </c>
    </row>
    <row r="49" spans="1:18" ht="28.5" x14ac:dyDescent="0.25">
      <c r="A49" s="16" t="s">
        <v>69</v>
      </c>
      <c r="B49" s="24">
        <v>289</v>
      </c>
      <c r="C49" s="5">
        <v>311</v>
      </c>
      <c r="D49" s="12">
        <v>313</v>
      </c>
      <c r="E49" s="5">
        <v>296</v>
      </c>
      <c r="F49" s="5">
        <v>323</v>
      </c>
      <c r="G49" s="5">
        <v>319</v>
      </c>
      <c r="H49" s="5">
        <v>298</v>
      </c>
      <c r="I49" s="28">
        <v>438</v>
      </c>
      <c r="J49" s="28">
        <v>298</v>
      </c>
      <c r="K49" s="28">
        <v>399</v>
      </c>
      <c r="L49" s="28">
        <v>389</v>
      </c>
      <c r="M49" s="28">
        <v>313</v>
      </c>
      <c r="N49" s="42" t="s">
        <v>34</v>
      </c>
      <c r="O49" s="40">
        <f t="shared" si="8"/>
        <v>12</v>
      </c>
      <c r="P49" s="35">
        <f t="shared" si="9"/>
        <v>438</v>
      </c>
      <c r="Q49" s="36">
        <f t="shared" si="10"/>
        <v>289</v>
      </c>
      <c r="R49" s="30">
        <f t="shared" si="7"/>
        <v>0.51557093425605538</v>
      </c>
    </row>
    <row r="50" spans="1:18" x14ac:dyDescent="0.25">
      <c r="A50" s="15" t="s">
        <v>100</v>
      </c>
      <c r="B50" s="24">
        <v>96</v>
      </c>
      <c r="C50" s="5">
        <v>98</v>
      </c>
      <c r="D50" s="12">
        <v>117</v>
      </c>
      <c r="E50" s="5">
        <v>148</v>
      </c>
      <c r="F50" s="5">
        <v>127</v>
      </c>
      <c r="G50" s="5">
        <v>105</v>
      </c>
      <c r="H50" s="5">
        <v>149</v>
      </c>
      <c r="I50" s="28">
        <v>151</v>
      </c>
      <c r="J50" s="28">
        <v>149</v>
      </c>
      <c r="K50" s="28">
        <v>200</v>
      </c>
      <c r="L50" s="28">
        <v>165</v>
      </c>
      <c r="M50" s="28">
        <v>130</v>
      </c>
      <c r="N50" s="42">
        <v>125</v>
      </c>
      <c r="O50" s="40">
        <f t="shared" si="8"/>
        <v>13</v>
      </c>
      <c r="P50" s="35">
        <f t="shared" si="9"/>
        <v>200</v>
      </c>
      <c r="Q50" s="36">
        <f t="shared" si="10"/>
        <v>96</v>
      </c>
      <c r="R50" s="30">
        <f t="shared" si="7"/>
        <v>1.0833333333333333</v>
      </c>
    </row>
    <row r="51" spans="1:18" x14ac:dyDescent="0.25">
      <c r="A51" s="15" t="s">
        <v>101</v>
      </c>
      <c r="B51" s="24">
        <v>253</v>
      </c>
      <c r="C51" s="5">
        <v>388</v>
      </c>
      <c r="D51" s="12">
        <v>399</v>
      </c>
      <c r="E51" s="5">
        <v>397</v>
      </c>
      <c r="F51" s="5">
        <v>429</v>
      </c>
      <c r="G51" s="5">
        <v>279</v>
      </c>
      <c r="H51" s="5">
        <v>298</v>
      </c>
      <c r="I51" s="28">
        <v>395</v>
      </c>
      <c r="J51" s="28">
        <v>428</v>
      </c>
      <c r="K51" s="28">
        <v>399</v>
      </c>
      <c r="L51" s="28">
        <v>440</v>
      </c>
      <c r="M51" s="28">
        <v>399</v>
      </c>
      <c r="N51" s="42">
        <v>345</v>
      </c>
      <c r="O51" s="40">
        <f t="shared" si="8"/>
        <v>13</v>
      </c>
      <c r="P51" s="35">
        <f t="shared" si="9"/>
        <v>440</v>
      </c>
      <c r="Q51" s="36">
        <f t="shared" si="10"/>
        <v>253</v>
      </c>
      <c r="R51" s="30">
        <f t="shared" si="7"/>
        <v>0.73913043478260865</v>
      </c>
    </row>
    <row r="52" spans="1:18" x14ac:dyDescent="0.25">
      <c r="A52" s="15" t="s">
        <v>76</v>
      </c>
      <c r="B52" s="24">
        <v>205</v>
      </c>
      <c r="C52" s="5">
        <v>207</v>
      </c>
      <c r="D52" s="12">
        <v>209</v>
      </c>
      <c r="E52" s="5">
        <v>219</v>
      </c>
      <c r="F52" s="5">
        <v>219</v>
      </c>
      <c r="G52" s="5">
        <v>215</v>
      </c>
      <c r="H52" s="5">
        <v>215</v>
      </c>
      <c r="I52" s="28">
        <v>218</v>
      </c>
      <c r="J52" s="28">
        <v>228</v>
      </c>
      <c r="K52" s="28">
        <v>299</v>
      </c>
      <c r="L52" s="28">
        <v>289</v>
      </c>
      <c r="M52" s="28">
        <v>209</v>
      </c>
      <c r="N52" s="42">
        <v>218</v>
      </c>
      <c r="O52" s="40">
        <f t="shared" si="8"/>
        <v>13</v>
      </c>
      <c r="P52" s="35">
        <f t="shared" si="9"/>
        <v>299</v>
      </c>
      <c r="Q52" s="36">
        <f t="shared" si="10"/>
        <v>205</v>
      </c>
      <c r="R52" s="30">
        <f>(P52-Q52)/Q52</f>
        <v>0.45853658536585368</v>
      </c>
    </row>
    <row r="53" spans="1:18" x14ac:dyDescent="0.25">
      <c r="A53" s="15" t="s">
        <v>51</v>
      </c>
      <c r="B53" s="24" t="s">
        <v>34</v>
      </c>
      <c r="C53" s="5">
        <v>439</v>
      </c>
      <c r="D53" s="12" t="s">
        <v>34</v>
      </c>
      <c r="E53" s="5">
        <v>451</v>
      </c>
      <c r="F53" s="5" t="s">
        <v>34</v>
      </c>
      <c r="G53" s="5">
        <v>499</v>
      </c>
      <c r="H53" s="5">
        <v>496</v>
      </c>
      <c r="I53" s="28">
        <v>539</v>
      </c>
      <c r="J53" s="28">
        <v>478</v>
      </c>
      <c r="K53" s="28" t="s">
        <v>34</v>
      </c>
      <c r="L53" s="28" t="s">
        <v>34</v>
      </c>
      <c r="M53" s="28" t="s">
        <v>34</v>
      </c>
      <c r="N53" s="42">
        <v>539</v>
      </c>
      <c r="O53" s="40">
        <f t="shared" si="8"/>
        <v>7</v>
      </c>
      <c r="P53" s="35">
        <f t="shared" si="9"/>
        <v>539</v>
      </c>
      <c r="Q53" s="36">
        <f t="shared" si="10"/>
        <v>439</v>
      </c>
      <c r="R53" s="30">
        <f t="shared" si="7"/>
        <v>0.22779043280182232</v>
      </c>
    </row>
    <row r="54" spans="1:18" x14ac:dyDescent="0.25">
      <c r="A54" s="15" t="s">
        <v>72</v>
      </c>
      <c r="B54" s="24" t="s">
        <v>34</v>
      </c>
      <c r="C54" s="5">
        <v>215</v>
      </c>
      <c r="D54" s="12">
        <v>359</v>
      </c>
      <c r="E54" s="5">
        <v>236</v>
      </c>
      <c r="F54" s="5" t="s">
        <v>34</v>
      </c>
      <c r="G54" s="5">
        <v>239</v>
      </c>
      <c r="H54" s="5">
        <v>225</v>
      </c>
      <c r="I54" s="28" t="s">
        <v>34</v>
      </c>
      <c r="J54" s="28">
        <v>248</v>
      </c>
      <c r="K54" s="28" t="s">
        <v>34</v>
      </c>
      <c r="L54" s="28" t="s">
        <v>34</v>
      </c>
      <c r="M54" s="28">
        <v>259</v>
      </c>
      <c r="N54" s="42" t="s">
        <v>34</v>
      </c>
      <c r="O54" s="40">
        <f t="shared" si="8"/>
        <v>7</v>
      </c>
      <c r="P54" s="35">
        <f t="shared" si="9"/>
        <v>359</v>
      </c>
      <c r="Q54" s="36">
        <f t="shared" si="10"/>
        <v>215</v>
      </c>
      <c r="R54" s="30">
        <f t="shared" si="7"/>
        <v>0.66976744186046511</v>
      </c>
    </row>
    <row r="55" spans="1:18" x14ac:dyDescent="0.25">
      <c r="A55" s="15" t="s">
        <v>50</v>
      </c>
      <c r="B55" s="24" t="s">
        <v>34</v>
      </c>
      <c r="C55" s="5">
        <v>393</v>
      </c>
      <c r="D55" s="12">
        <v>399</v>
      </c>
      <c r="E55" s="5">
        <v>370</v>
      </c>
      <c r="F55" s="5">
        <v>408</v>
      </c>
      <c r="G55" s="5">
        <v>419</v>
      </c>
      <c r="H55" s="5">
        <v>395</v>
      </c>
      <c r="I55" s="28">
        <v>415</v>
      </c>
      <c r="J55" s="28">
        <v>398</v>
      </c>
      <c r="K55" s="28">
        <v>499</v>
      </c>
      <c r="L55" s="28">
        <v>519</v>
      </c>
      <c r="M55" s="28">
        <v>399</v>
      </c>
      <c r="N55" s="42">
        <v>425</v>
      </c>
      <c r="O55" s="40">
        <f t="shared" si="8"/>
        <v>12</v>
      </c>
      <c r="P55" s="35">
        <f t="shared" si="9"/>
        <v>519</v>
      </c>
      <c r="Q55" s="36">
        <f t="shared" si="10"/>
        <v>370</v>
      </c>
      <c r="R55" s="30">
        <f t="shared" si="7"/>
        <v>0.4027027027027027</v>
      </c>
    </row>
    <row r="56" spans="1:18" ht="28.5" x14ac:dyDescent="0.25">
      <c r="A56" s="15" t="s">
        <v>98</v>
      </c>
      <c r="B56" s="24">
        <v>1012</v>
      </c>
      <c r="C56" s="5">
        <v>875</v>
      </c>
      <c r="D56" s="12">
        <v>1118</v>
      </c>
      <c r="E56" s="5">
        <v>1053</v>
      </c>
      <c r="F56" s="5">
        <v>1156</v>
      </c>
      <c r="G56" s="5">
        <v>1596</v>
      </c>
      <c r="H56" s="5">
        <v>1196</v>
      </c>
      <c r="I56" s="28">
        <v>1126</v>
      </c>
      <c r="J56" s="28">
        <v>1196</v>
      </c>
      <c r="K56" s="28">
        <v>1598</v>
      </c>
      <c r="L56" s="28" t="s">
        <v>34</v>
      </c>
      <c r="M56" s="28">
        <v>1118</v>
      </c>
      <c r="N56" s="42">
        <v>1196</v>
      </c>
      <c r="O56" s="40">
        <f t="shared" si="8"/>
        <v>12</v>
      </c>
      <c r="P56" s="35">
        <f t="shared" si="9"/>
        <v>1598</v>
      </c>
      <c r="Q56" s="36">
        <f t="shared" si="10"/>
        <v>875</v>
      </c>
      <c r="R56" s="30">
        <f t="shared" si="7"/>
        <v>0.82628571428571429</v>
      </c>
    </row>
    <row r="57" spans="1:18" x14ac:dyDescent="0.25">
      <c r="A57" s="15" t="s">
        <v>96</v>
      </c>
      <c r="B57" s="24">
        <v>379</v>
      </c>
      <c r="C57" s="5">
        <v>368</v>
      </c>
      <c r="D57" s="12">
        <v>377</v>
      </c>
      <c r="E57" s="5">
        <v>432</v>
      </c>
      <c r="F57" s="5">
        <v>483</v>
      </c>
      <c r="G57" s="5">
        <v>449</v>
      </c>
      <c r="H57" s="5">
        <v>448</v>
      </c>
      <c r="I57" s="28">
        <v>529</v>
      </c>
      <c r="J57" s="28">
        <v>418</v>
      </c>
      <c r="K57" s="28" t="s">
        <v>34</v>
      </c>
      <c r="L57" s="28">
        <v>499</v>
      </c>
      <c r="M57" s="28">
        <v>377</v>
      </c>
      <c r="N57" s="42">
        <v>416</v>
      </c>
      <c r="O57" s="40">
        <f t="shared" si="8"/>
        <v>12</v>
      </c>
      <c r="P57" s="35">
        <f t="shared" si="9"/>
        <v>529</v>
      </c>
      <c r="Q57" s="36">
        <f t="shared" si="10"/>
        <v>368</v>
      </c>
      <c r="R57" s="30">
        <f t="shared" si="7"/>
        <v>0.4375</v>
      </c>
    </row>
    <row r="58" spans="1:18" ht="28.5" x14ac:dyDescent="0.25">
      <c r="A58" s="15" t="s">
        <v>97</v>
      </c>
      <c r="B58" s="24">
        <v>266</v>
      </c>
      <c r="C58" s="5">
        <v>232</v>
      </c>
      <c r="D58" s="12">
        <v>242</v>
      </c>
      <c r="E58" s="5">
        <v>251</v>
      </c>
      <c r="F58" s="5">
        <v>289</v>
      </c>
      <c r="G58" s="5">
        <v>299</v>
      </c>
      <c r="H58" s="5">
        <v>289</v>
      </c>
      <c r="I58" s="28">
        <v>251</v>
      </c>
      <c r="J58" s="28">
        <v>238</v>
      </c>
      <c r="K58" s="28" t="s">
        <v>34</v>
      </c>
      <c r="L58" s="28">
        <v>359</v>
      </c>
      <c r="M58" s="28">
        <v>242</v>
      </c>
      <c r="N58" s="42">
        <v>271</v>
      </c>
      <c r="O58" s="40">
        <f t="shared" si="8"/>
        <v>12</v>
      </c>
      <c r="P58" s="35">
        <f t="shared" si="9"/>
        <v>359</v>
      </c>
      <c r="Q58" s="36">
        <f t="shared" si="10"/>
        <v>232</v>
      </c>
      <c r="R58" s="30">
        <f t="shared" si="7"/>
        <v>0.54741379310344829</v>
      </c>
    </row>
    <row r="59" spans="1:18" ht="28.5" x14ac:dyDescent="0.25">
      <c r="A59" s="15" t="s">
        <v>52</v>
      </c>
      <c r="B59" s="24">
        <v>237</v>
      </c>
      <c r="C59" s="5">
        <v>286</v>
      </c>
      <c r="D59" s="12">
        <v>289</v>
      </c>
      <c r="E59" s="5">
        <v>309</v>
      </c>
      <c r="F59" s="5">
        <v>386</v>
      </c>
      <c r="G59" s="5">
        <v>379</v>
      </c>
      <c r="H59" s="5">
        <v>368</v>
      </c>
      <c r="I59" s="28">
        <v>319</v>
      </c>
      <c r="J59" s="28">
        <v>298</v>
      </c>
      <c r="K59" s="28" t="s">
        <v>34</v>
      </c>
      <c r="L59" s="28" t="s">
        <v>34</v>
      </c>
      <c r="M59" s="28">
        <v>289</v>
      </c>
      <c r="N59" s="42">
        <v>339</v>
      </c>
      <c r="O59" s="40">
        <f t="shared" si="8"/>
        <v>11</v>
      </c>
      <c r="P59" s="35">
        <f t="shared" si="9"/>
        <v>386</v>
      </c>
      <c r="Q59" s="36">
        <f t="shared" si="10"/>
        <v>237</v>
      </c>
      <c r="R59" s="30">
        <f t="shared" si="7"/>
        <v>0.62869198312236285</v>
      </c>
    </row>
    <row r="60" spans="1:18" ht="29.25" thickBot="1" x14ac:dyDescent="0.3">
      <c r="A60" s="17" t="s">
        <v>62</v>
      </c>
      <c r="B60" s="24">
        <v>627</v>
      </c>
      <c r="C60" s="5">
        <v>660</v>
      </c>
      <c r="D60" s="12">
        <v>731</v>
      </c>
      <c r="E60" s="5">
        <v>726</v>
      </c>
      <c r="F60" s="5">
        <v>790</v>
      </c>
      <c r="G60" s="5">
        <v>673</v>
      </c>
      <c r="H60" s="5" t="s">
        <v>34</v>
      </c>
      <c r="I60" s="28">
        <v>747</v>
      </c>
      <c r="J60" s="28">
        <v>742</v>
      </c>
      <c r="K60" s="28">
        <v>742</v>
      </c>
      <c r="L60" s="28" t="s">
        <v>35</v>
      </c>
      <c r="M60" s="28">
        <v>834</v>
      </c>
      <c r="N60" s="42" t="s">
        <v>34</v>
      </c>
      <c r="O60" s="40">
        <f t="shared" si="8"/>
        <v>10</v>
      </c>
      <c r="P60" s="35">
        <f t="shared" si="9"/>
        <v>834</v>
      </c>
      <c r="Q60" s="36">
        <f t="shared" si="10"/>
        <v>627</v>
      </c>
      <c r="R60" s="30">
        <f t="shared" si="7"/>
        <v>0.33014354066985646</v>
      </c>
    </row>
    <row r="61" spans="1:18" ht="15.75" thickBot="1" x14ac:dyDescent="0.3">
      <c r="A61" s="13" t="s">
        <v>18</v>
      </c>
      <c r="B61" s="18" t="s">
        <v>33</v>
      </c>
      <c r="C61" s="19" t="s">
        <v>33</v>
      </c>
      <c r="D61" s="19" t="s">
        <v>33</v>
      </c>
      <c r="E61" s="19" t="s">
        <v>33</v>
      </c>
      <c r="F61" s="19" t="s">
        <v>33</v>
      </c>
      <c r="G61" s="19" t="s">
        <v>33</v>
      </c>
      <c r="H61" s="19" t="s">
        <v>33</v>
      </c>
      <c r="I61" s="19" t="s">
        <v>33</v>
      </c>
      <c r="J61" s="19" t="s">
        <v>33</v>
      </c>
      <c r="K61" s="19" t="s">
        <v>33</v>
      </c>
      <c r="L61" s="19" t="s">
        <v>33</v>
      </c>
      <c r="M61" s="19" t="s">
        <v>33</v>
      </c>
      <c r="N61" s="20" t="s">
        <v>33</v>
      </c>
      <c r="O61" s="3"/>
      <c r="P61" s="21"/>
      <c r="Q61" s="37"/>
      <c r="R61" s="31"/>
    </row>
    <row r="62" spans="1:18" ht="28.5" x14ac:dyDescent="0.25">
      <c r="A62" s="15" t="s">
        <v>19</v>
      </c>
      <c r="B62" s="24">
        <v>198</v>
      </c>
      <c r="C62" s="5">
        <v>225</v>
      </c>
      <c r="D62" s="12">
        <v>157</v>
      </c>
      <c r="E62" s="5">
        <v>248</v>
      </c>
      <c r="F62" s="5">
        <v>289</v>
      </c>
      <c r="G62" s="5">
        <v>299</v>
      </c>
      <c r="H62" s="5">
        <v>398</v>
      </c>
      <c r="I62" s="28">
        <v>298</v>
      </c>
      <c r="J62" s="28">
        <v>218</v>
      </c>
      <c r="K62" s="28">
        <v>499</v>
      </c>
      <c r="L62" s="28">
        <v>389</v>
      </c>
      <c r="M62" s="28">
        <v>157</v>
      </c>
      <c r="N62" s="42">
        <v>289</v>
      </c>
      <c r="O62" s="40">
        <f t="shared" ref="O62:O72" si="11">COUNT(B62:N62)</f>
        <v>13</v>
      </c>
      <c r="P62" s="35">
        <f t="shared" ref="P62:P72" si="12">MAX(B62:N62)</f>
        <v>499</v>
      </c>
      <c r="Q62" s="36">
        <f t="shared" ref="Q62:Q72" si="13">MIN(B62:N62)</f>
        <v>157</v>
      </c>
      <c r="R62" s="30">
        <f t="shared" si="7"/>
        <v>2.1783439490445859</v>
      </c>
    </row>
    <row r="63" spans="1:18" ht="28.5" x14ac:dyDescent="0.25">
      <c r="A63" s="15" t="s">
        <v>92</v>
      </c>
      <c r="B63" s="24">
        <v>198</v>
      </c>
      <c r="C63" s="5">
        <v>258</v>
      </c>
      <c r="D63" s="12">
        <v>259</v>
      </c>
      <c r="E63" s="5">
        <v>238</v>
      </c>
      <c r="F63" s="5">
        <v>359</v>
      </c>
      <c r="G63" s="5">
        <v>399</v>
      </c>
      <c r="H63" s="5">
        <v>389</v>
      </c>
      <c r="I63" s="28">
        <v>375</v>
      </c>
      <c r="J63" s="28">
        <v>278</v>
      </c>
      <c r="K63" s="28">
        <v>499</v>
      </c>
      <c r="L63" s="28">
        <v>399</v>
      </c>
      <c r="M63" s="28">
        <v>259</v>
      </c>
      <c r="N63" s="42">
        <v>369</v>
      </c>
      <c r="O63" s="40">
        <f t="shared" si="11"/>
        <v>13</v>
      </c>
      <c r="P63" s="35">
        <f t="shared" si="12"/>
        <v>499</v>
      </c>
      <c r="Q63" s="36">
        <f t="shared" si="13"/>
        <v>198</v>
      </c>
      <c r="R63" s="30">
        <f t="shared" si="7"/>
        <v>1.5202020202020201</v>
      </c>
    </row>
    <row r="64" spans="1:18" x14ac:dyDescent="0.25">
      <c r="A64" s="15" t="s">
        <v>93</v>
      </c>
      <c r="B64" s="24">
        <v>259</v>
      </c>
      <c r="C64" s="5">
        <v>278</v>
      </c>
      <c r="D64" s="12">
        <v>279</v>
      </c>
      <c r="E64" s="5">
        <v>398</v>
      </c>
      <c r="F64" s="5">
        <v>170</v>
      </c>
      <c r="G64" s="5">
        <v>349</v>
      </c>
      <c r="H64" s="5">
        <v>298</v>
      </c>
      <c r="I64" s="28">
        <v>348</v>
      </c>
      <c r="J64" s="28">
        <v>478</v>
      </c>
      <c r="K64" s="28">
        <v>399</v>
      </c>
      <c r="L64" s="28" t="s">
        <v>34</v>
      </c>
      <c r="M64" s="28">
        <v>279</v>
      </c>
      <c r="N64" s="42">
        <v>479</v>
      </c>
      <c r="O64" s="40">
        <f t="shared" si="11"/>
        <v>12</v>
      </c>
      <c r="P64" s="35">
        <f t="shared" si="12"/>
        <v>479</v>
      </c>
      <c r="Q64" s="36">
        <f t="shared" si="13"/>
        <v>170</v>
      </c>
      <c r="R64" s="30">
        <f t="shared" si="7"/>
        <v>1.8176470588235294</v>
      </c>
    </row>
    <row r="65" spans="1:18" x14ac:dyDescent="0.25">
      <c r="A65" s="15" t="s">
        <v>70</v>
      </c>
      <c r="B65" s="24">
        <v>249</v>
      </c>
      <c r="C65" s="5">
        <v>275</v>
      </c>
      <c r="D65" s="12">
        <v>279</v>
      </c>
      <c r="E65" s="5">
        <v>298</v>
      </c>
      <c r="F65" s="5" t="s">
        <v>35</v>
      </c>
      <c r="G65" s="5">
        <v>379</v>
      </c>
      <c r="H65" s="5">
        <v>398</v>
      </c>
      <c r="I65" s="28">
        <v>375</v>
      </c>
      <c r="J65" s="28">
        <v>348</v>
      </c>
      <c r="K65" s="28">
        <v>699</v>
      </c>
      <c r="L65" s="28">
        <v>399</v>
      </c>
      <c r="M65" s="28">
        <v>279</v>
      </c>
      <c r="N65" s="42">
        <v>398</v>
      </c>
      <c r="O65" s="40">
        <f t="shared" si="11"/>
        <v>12</v>
      </c>
      <c r="P65" s="35">
        <f t="shared" si="12"/>
        <v>699</v>
      </c>
      <c r="Q65" s="36">
        <f t="shared" si="13"/>
        <v>249</v>
      </c>
      <c r="R65" s="30">
        <f t="shared" si="7"/>
        <v>1.8072289156626506</v>
      </c>
    </row>
    <row r="66" spans="1:18" ht="28.5" x14ac:dyDescent="0.25">
      <c r="A66" s="15" t="s">
        <v>73</v>
      </c>
      <c r="B66" s="24">
        <v>420</v>
      </c>
      <c r="C66" s="5">
        <v>426</v>
      </c>
      <c r="D66" s="12">
        <v>429</v>
      </c>
      <c r="E66" s="5">
        <v>498</v>
      </c>
      <c r="F66" s="5">
        <v>600</v>
      </c>
      <c r="G66" s="5">
        <v>495</v>
      </c>
      <c r="H66" s="5">
        <v>558</v>
      </c>
      <c r="I66" s="28">
        <v>540</v>
      </c>
      <c r="J66" s="28">
        <v>623</v>
      </c>
      <c r="K66" s="28">
        <v>699</v>
      </c>
      <c r="L66" s="28">
        <v>714</v>
      </c>
      <c r="M66" s="28">
        <v>429</v>
      </c>
      <c r="N66" s="42">
        <v>540</v>
      </c>
      <c r="O66" s="40">
        <f t="shared" si="11"/>
        <v>13</v>
      </c>
      <c r="P66" s="35">
        <f t="shared" si="12"/>
        <v>714</v>
      </c>
      <c r="Q66" s="36">
        <f t="shared" si="13"/>
        <v>420</v>
      </c>
      <c r="R66" s="30">
        <f t="shared" si="7"/>
        <v>0.7</v>
      </c>
    </row>
    <row r="67" spans="1:18" x14ac:dyDescent="0.25">
      <c r="A67" s="15" t="s">
        <v>20</v>
      </c>
      <c r="B67" s="24">
        <v>612</v>
      </c>
      <c r="C67" s="5">
        <v>499</v>
      </c>
      <c r="D67" s="12">
        <v>498</v>
      </c>
      <c r="E67" s="5">
        <v>498</v>
      </c>
      <c r="F67" s="5">
        <v>598</v>
      </c>
      <c r="G67" s="5">
        <v>849</v>
      </c>
      <c r="H67" s="5">
        <v>780</v>
      </c>
      <c r="I67" s="28">
        <v>689</v>
      </c>
      <c r="J67" s="28">
        <v>498</v>
      </c>
      <c r="K67" s="28" t="s">
        <v>34</v>
      </c>
      <c r="L67" s="28">
        <v>569</v>
      </c>
      <c r="M67" s="28">
        <v>498</v>
      </c>
      <c r="N67" s="42">
        <v>679</v>
      </c>
      <c r="O67" s="40">
        <f t="shared" si="11"/>
        <v>12</v>
      </c>
      <c r="P67" s="35">
        <f t="shared" si="12"/>
        <v>849</v>
      </c>
      <c r="Q67" s="36">
        <f t="shared" si="13"/>
        <v>498</v>
      </c>
      <c r="R67" s="30">
        <f t="shared" si="7"/>
        <v>0.70481927710843373</v>
      </c>
    </row>
    <row r="68" spans="1:18" x14ac:dyDescent="0.25">
      <c r="A68" s="15" t="s">
        <v>94</v>
      </c>
      <c r="B68" s="24">
        <v>198</v>
      </c>
      <c r="C68" s="5">
        <v>352</v>
      </c>
      <c r="D68" s="12">
        <v>419</v>
      </c>
      <c r="E68" s="5">
        <v>298</v>
      </c>
      <c r="F68" s="5">
        <v>425</v>
      </c>
      <c r="G68" s="5">
        <v>249</v>
      </c>
      <c r="H68" s="5">
        <v>298</v>
      </c>
      <c r="I68" s="28">
        <v>349</v>
      </c>
      <c r="J68" s="28">
        <v>298</v>
      </c>
      <c r="K68" s="28">
        <v>569</v>
      </c>
      <c r="L68" s="28" t="s">
        <v>34</v>
      </c>
      <c r="M68" s="28">
        <v>419</v>
      </c>
      <c r="N68" s="42">
        <v>369</v>
      </c>
      <c r="O68" s="40">
        <f t="shared" si="11"/>
        <v>12</v>
      </c>
      <c r="P68" s="35">
        <f t="shared" si="12"/>
        <v>569</v>
      </c>
      <c r="Q68" s="36">
        <f t="shared" si="13"/>
        <v>198</v>
      </c>
      <c r="R68" s="30">
        <f t="shared" si="7"/>
        <v>1.8737373737373737</v>
      </c>
    </row>
    <row r="69" spans="1:18" x14ac:dyDescent="0.25">
      <c r="A69" s="15" t="s">
        <v>47</v>
      </c>
      <c r="B69" s="24">
        <v>349</v>
      </c>
      <c r="C69" s="5">
        <v>375</v>
      </c>
      <c r="D69" s="12">
        <v>459</v>
      </c>
      <c r="E69" s="5">
        <v>368</v>
      </c>
      <c r="F69" s="5">
        <v>489</v>
      </c>
      <c r="G69" s="5">
        <v>499</v>
      </c>
      <c r="H69" s="5">
        <v>498</v>
      </c>
      <c r="I69" s="28">
        <v>489</v>
      </c>
      <c r="J69" s="28">
        <v>328</v>
      </c>
      <c r="K69" s="28">
        <v>599</v>
      </c>
      <c r="L69" s="28">
        <v>529</v>
      </c>
      <c r="M69" s="28">
        <v>459</v>
      </c>
      <c r="N69" s="42">
        <v>489</v>
      </c>
      <c r="O69" s="40">
        <f t="shared" si="11"/>
        <v>13</v>
      </c>
      <c r="P69" s="35">
        <f t="shared" si="12"/>
        <v>599</v>
      </c>
      <c r="Q69" s="36">
        <f t="shared" si="13"/>
        <v>328</v>
      </c>
      <c r="R69" s="30">
        <f t="shared" si="7"/>
        <v>0.82621951219512191</v>
      </c>
    </row>
    <row r="70" spans="1:18" x14ac:dyDescent="0.25">
      <c r="A70" s="15" t="s">
        <v>95</v>
      </c>
      <c r="B70" s="24">
        <v>97</v>
      </c>
      <c r="C70" s="5">
        <v>98</v>
      </c>
      <c r="D70" s="12">
        <v>99</v>
      </c>
      <c r="E70" s="5">
        <v>108</v>
      </c>
      <c r="F70" s="5">
        <v>145</v>
      </c>
      <c r="G70" s="5">
        <v>147</v>
      </c>
      <c r="H70" s="5">
        <v>148</v>
      </c>
      <c r="I70" s="28">
        <v>139</v>
      </c>
      <c r="J70" s="28">
        <v>128</v>
      </c>
      <c r="K70" s="28">
        <v>229</v>
      </c>
      <c r="L70" s="28">
        <v>185</v>
      </c>
      <c r="M70" s="28">
        <v>99</v>
      </c>
      <c r="N70" s="42">
        <v>139</v>
      </c>
      <c r="O70" s="40">
        <f t="shared" si="11"/>
        <v>13</v>
      </c>
      <c r="P70" s="35">
        <f t="shared" si="12"/>
        <v>229</v>
      </c>
      <c r="Q70" s="36">
        <f t="shared" si="13"/>
        <v>97</v>
      </c>
      <c r="R70" s="30">
        <f t="shared" si="7"/>
        <v>1.3608247422680413</v>
      </c>
    </row>
    <row r="71" spans="1:18" x14ac:dyDescent="0.25">
      <c r="A71" s="15" t="s">
        <v>74</v>
      </c>
      <c r="B71" s="24">
        <v>195</v>
      </c>
      <c r="C71" s="5">
        <v>196</v>
      </c>
      <c r="D71" s="12">
        <v>199</v>
      </c>
      <c r="E71" s="5">
        <v>198</v>
      </c>
      <c r="F71" s="5" t="s">
        <v>34</v>
      </c>
      <c r="G71" s="5">
        <v>189</v>
      </c>
      <c r="H71" s="5">
        <v>298</v>
      </c>
      <c r="I71" s="28">
        <v>268</v>
      </c>
      <c r="J71" s="28">
        <v>218</v>
      </c>
      <c r="K71" s="28">
        <v>399</v>
      </c>
      <c r="L71" s="28" t="s">
        <v>34</v>
      </c>
      <c r="M71" s="28">
        <v>249</v>
      </c>
      <c r="N71" s="42" t="s">
        <v>34</v>
      </c>
      <c r="O71" s="40">
        <f t="shared" si="11"/>
        <v>10</v>
      </c>
      <c r="P71" s="35">
        <f t="shared" si="12"/>
        <v>399</v>
      </c>
      <c r="Q71" s="36">
        <f t="shared" si="13"/>
        <v>189</v>
      </c>
      <c r="R71" s="30">
        <f t="shared" si="7"/>
        <v>1.1111111111111112</v>
      </c>
    </row>
    <row r="72" spans="1:18" ht="29.25" thickBot="1" x14ac:dyDescent="0.3">
      <c r="A72" s="17" t="s">
        <v>91</v>
      </c>
      <c r="B72" s="24">
        <v>199</v>
      </c>
      <c r="C72" s="5">
        <v>285</v>
      </c>
      <c r="D72" s="12">
        <v>199</v>
      </c>
      <c r="E72" s="5">
        <v>229</v>
      </c>
      <c r="F72" s="5" t="s">
        <v>35</v>
      </c>
      <c r="G72" s="5">
        <v>189</v>
      </c>
      <c r="H72" s="5">
        <v>298</v>
      </c>
      <c r="I72" s="28">
        <v>479</v>
      </c>
      <c r="J72" s="28">
        <v>248</v>
      </c>
      <c r="K72" s="28">
        <v>299</v>
      </c>
      <c r="L72" s="28">
        <v>299</v>
      </c>
      <c r="M72" s="28">
        <v>249</v>
      </c>
      <c r="N72" s="42">
        <v>295</v>
      </c>
      <c r="O72" s="40">
        <f t="shared" si="11"/>
        <v>12</v>
      </c>
      <c r="P72" s="35">
        <f t="shared" si="12"/>
        <v>479</v>
      </c>
      <c r="Q72" s="36">
        <f t="shared" si="13"/>
        <v>189</v>
      </c>
      <c r="R72" s="30">
        <f t="shared" si="7"/>
        <v>1.5343915343915344</v>
      </c>
    </row>
    <row r="73" spans="1:18" ht="15.75" thickBot="1" x14ac:dyDescent="0.3">
      <c r="A73" s="13" t="s">
        <v>21</v>
      </c>
      <c r="B73" s="18" t="s">
        <v>33</v>
      </c>
      <c r="C73" s="19" t="s">
        <v>33</v>
      </c>
      <c r="D73" s="19" t="s">
        <v>33</v>
      </c>
      <c r="E73" s="19" t="s">
        <v>33</v>
      </c>
      <c r="F73" s="19" t="s">
        <v>33</v>
      </c>
      <c r="G73" s="19" t="s">
        <v>33</v>
      </c>
      <c r="H73" s="19" t="s">
        <v>33</v>
      </c>
      <c r="I73" s="19" t="s">
        <v>33</v>
      </c>
      <c r="J73" s="19" t="s">
        <v>33</v>
      </c>
      <c r="K73" s="19" t="s">
        <v>33</v>
      </c>
      <c r="L73" s="19" t="s">
        <v>33</v>
      </c>
      <c r="M73" s="19" t="s">
        <v>33</v>
      </c>
      <c r="N73" s="20" t="s">
        <v>33</v>
      </c>
      <c r="O73" s="3"/>
      <c r="P73" s="21"/>
      <c r="Q73" s="37"/>
      <c r="R73" s="31"/>
    </row>
    <row r="74" spans="1:18" x14ac:dyDescent="0.25">
      <c r="A74" s="15" t="s">
        <v>87</v>
      </c>
      <c r="B74" s="24">
        <v>198</v>
      </c>
      <c r="C74" s="5">
        <v>229</v>
      </c>
      <c r="D74" s="12">
        <v>287</v>
      </c>
      <c r="E74" s="5">
        <v>229</v>
      </c>
      <c r="F74" s="5" t="s">
        <v>35</v>
      </c>
      <c r="G74" s="5">
        <v>269</v>
      </c>
      <c r="H74" s="5">
        <v>298</v>
      </c>
      <c r="I74" s="28">
        <v>265</v>
      </c>
      <c r="J74" s="28">
        <v>218</v>
      </c>
      <c r="K74" s="28">
        <v>459</v>
      </c>
      <c r="L74" s="28">
        <v>369</v>
      </c>
      <c r="M74" s="28">
        <v>287</v>
      </c>
      <c r="N74" s="42">
        <v>229</v>
      </c>
      <c r="O74" s="40">
        <f t="shared" ref="O74:O82" si="14">COUNT(B74:N74)</f>
        <v>12</v>
      </c>
      <c r="P74" s="35">
        <f t="shared" ref="P74:P82" si="15">MAX(B74:N74)</f>
        <v>459</v>
      </c>
      <c r="Q74" s="36">
        <f t="shared" ref="Q74:Q82" si="16">MIN(B74:N74)</f>
        <v>198</v>
      </c>
      <c r="R74" s="30">
        <f t="shared" si="7"/>
        <v>1.3181818181818181</v>
      </c>
    </row>
    <row r="75" spans="1:18" x14ac:dyDescent="0.25">
      <c r="A75" s="15" t="s">
        <v>88</v>
      </c>
      <c r="B75" s="24">
        <v>132</v>
      </c>
      <c r="C75" s="5">
        <v>133</v>
      </c>
      <c r="D75" s="12">
        <v>145</v>
      </c>
      <c r="E75" s="5">
        <v>147</v>
      </c>
      <c r="F75" s="5">
        <v>179</v>
      </c>
      <c r="G75" s="5">
        <v>179</v>
      </c>
      <c r="H75" s="5">
        <v>168</v>
      </c>
      <c r="I75" s="28">
        <v>178</v>
      </c>
      <c r="J75" s="28">
        <v>158</v>
      </c>
      <c r="K75" s="28">
        <v>299</v>
      </c>
      <c r="L75" s="28" t="s">
        <v>34</v>
      </c>
      <c r="M75" s="28">
        <v>145</v>
      </c>
      <c r="N75" s="42">
        <v>168</v>
      </c>
      <c r="O75" s="40">
        <f t="shared" si="14"/>
        <v>12</v>
      </c>
      <c r="P75" s="35">
        <f t="shared" si="15"/>
        <v>299</v>
      </c>
      <c r="Q75" s="36">
        <f t="shared" si="16"/>
        <v>132</v>
      </c>
      <c r="R75" s="30">
        <f t="shared" si="7"/>
        <v>1.2651515151515151</v>
      </c>
    </row>
    <row r="76" spans="1:18" x14ac:dyDescent="0.25">
      <c r="A76" s="15" t="s">
        <v>22</v>
      </c>
      <c r="B76" s="24">
        <v>498</v>
      </c>
      <c r="C76" s="5">
        <v>499</v>
      </c>
      <c r="D76" s="12">
        <v>539</v>
      </c>
      <c r="E76" s="5">
        <v>598</v>
      </c>
      <c r="F76" s="5" t="s">
        <v>34</v>
      </c>
      <c r="G76" s="5" t="s">
        <v>34</v>
      </c>
      <c r="H76" s="5">
        <v>528</v>
      </c>
      <c r="I76" s="28" t="s">
        <v>34</v>
      </c>
      <c r="J76" s="28">
        <v>538</v>
      </c>
      <c r="K76" s="28">
        <v>599</v>
      </c>
      <c r="L76" s="28" t="s">
        <v>34</v>
      </c>
      <c r="M76" s="28">
        <v>539</v>
      </c>
      <c r="N76" s="42" t="s">
        <v>34</v>
      </c>
      <c r="O76" s="40">
        <f t="shared" si="14"/>
        <v>8</v>
      </c>
      <c r="P76" s="35">
        <f t="shared" si="15"/>
        <v>599</v>
      </c>
      <c r="Q76" s="36">
        <f t="shared" si="16"/>
        <v>498</v>
      </c>
      <c r="R76" s="30">
        <f t="shared" si="7"/>
        <v>0.20281124497991967</v>
      </c>
    </row>
    <row r="77" spans="1:18" x14ac:dyDescent="0.25">
      <c r="A77" s="15" t="s">
        <v>53</v>
      </c>
      <c r="B77" s="24">
        <v>298</v>
      </c>
      <c r="C77" s="5">
        <v>315</v>
      </c>
      <c r="D77" s="12">
        <v>349</v>
      </c>
      <c r="E77" s="5">
        <v>329</v>
      </c>
      <c r="F77" s="5">
        <v>389</v>
      </c>
      <c r="G77" s="5">
        <v>388</v>
      </c>
      <c r="H77" s="5">
        <v>448</v>
      </c>
      <c r="I77" s="28" t="s">
        <v>34</v>
      </c>
      <c r="J77" s="28" t="s">
        <v>34</v>
      </c>
      <c r="K77" s="28">
        <v>599</v>
      </c>
      <c r="L77" s="28">
        <v>459</v>
      </c>
      <c r="M77" s="28">
        <v>349</v>
      </c>
      <c r="N77" s="42">
        <v>489</v>
      </c>
      <c r="O77" s="40">
        <f t="shared" si="14"/>
        <v>11</v>
      </c>
      <c r="P77" s="35">
        <f t="shared" si="15"/>
        <v>599</v>
      </c>
      <c r="Q77" s="36">
        <f t="shared" si="16"/>
        <v>298</v>
      </c>
      <c r="R77" s="30">
        <f t="shared" si="7"/>
        <v>1.0100671140939597</v>
      </c>
    </row>
    <row r="78" spans="1:18" x14ac:dyDescent="0.25">
      <c r="A78" s="15" t="s">
        <v>55</v>
      </c>
      <c r="B78" s="24">
        <v>249</v>
      </c>
      <c r="C78" s="5">
        <v>288</v>
      </c>
      <c r="D78" s="12">
        <v>309</v>
      </c>
      <c r="E78" s="5" t="s">
        <v>34</v>
      </c>
      <c r="F78" s="5">
        <v>319</v>
      </c>
      <c r="G78" s="5">
        <v>319</v>
      </c>
      <c r="H78" s="5" t="s">
        <v>34</v>
      </c>
      <c r="I78" s="28" t="s">
        <v>34</v>
      </c>
      <c r="J78" s="28">
        <v>298</v>
      </c>
      <c r="K78" s="28" t="s">
        <v>34</v>
      </c>
      <c r="L78" s="28">
        <v>448</v>
      </c>
      <c r="M78" s="28">
        <v>309</v>
      </c>
      <c r="N78" s="42">
        <v>359</v>
      </c>
      <c r="O78" s="40">
        <f t="shared" si="14"/>
        <v>9</v>
      </c>
      <c r="P78" s="35">
        <f t="shared" si="15"/>
        <v>448</v>
      </c>
      <c r="Q78" s="36">
        <f t="shared" si="16"/>
        <v>249</v>
      </c>
      <c r="R78" s="30">
        <f t="shared" si="7"/>
        <v>0.79919678714859432</v>
      </c>
    </row>
    <row r="79" spans="1:18" x14ac:dyDescent="0.25">
      <c r="A79" s="15" t="s">
        <v>54</v>
      </c>
      <c r="B79" s="24" t="s">
        <v>34</v>
      </c>
      <c r="C79" s="5">
        <v>379</v>
      </c>
      <c r="D79" s="12">
        <v>384</v>
      </c>
      <c r="E79" s="5">
        <v>396</v>
      </c>
      <c r="F79" s="5">
        <v>424</v>
      </c>
      <c r="G79" s="5">
        <v>399</v>
      </c>
      <c r="H79" s="5">
        <v>397</v>
      </c>
      <c r="I79" s="28">
        <v>398</v>
      </c>
      <c r="J79" s="28">
        <v>358</v>
      </c>
      <c r="K79" s="28">
        <v>499</v>
      </c>
      <c r="L79" s="28">
        <v>469</v>
      </c>
      <c r="M79" s="28">
        <v>384</v>
      </c>
      <c r="N79" s="42">
        <v>415</v>
      </c>
      <c r="O79" s="40">
        <f t="shared" si="14"/>
        <v>12</v>
      </c>
      <c r="P79" s="35">
        <f t="shared" si="15"/>
        <v>499</v>
      </c>
      <c r="Q79" s="36">
        <f t="shared" si="16"/>
        <v>358</v>
      </c>
      <c r="R79" s="30">
        <f t="shared" ref="R79:R93" si="17">(P79-Q79)/Q79</f>
        <v>0.39385474860335196</v>
      </c>
    </row>
    <row r="80" spans="1:18" x14ac:dyDescent="0.25">
      <c r="A80" s="15" t="s">
        <v>90</v>
      </c>
      <c r="B80" s="24">
        <v>149</v>
      </c>
      <c r="C80" s="5">
        <v>152</v>
      </c>
      <c r="D80" s="12">
        <v>159</v>
      </c>
      <c r="E80" s="5">
        <v>159</v>
      </c>
      <c r="F80" s="5" t="s">
        <v>34</v>
      </c>
      <c r="G80" s="5">
        <v>169</v>
      </c>
      <c r="H80" s="5" t="s">
        <v>35</v>
      </c>
      <c r="I80" s="28" t="s">
        <v>34</v>
      </c>
      <c r="J80" s="28">
        <v>158</v>
      </c>
      <c r="K80" s="28">
        <v>329</v>
      </c>
      <c r="L80" s="28">
        <v>239</v>
      </c>
      <c r="M80" s="28">
        <v>189</v>
      </c>
      <c r="N80" s="42" t="s">
        <v>34</v>
      </c>
      <c r="O80" s="40">
        <f t="shared" si="14"/>
        <v>9</v>
      </c>
      <c r="P80" s="35">
        <f t="shared" si="15"/>
        <v>329</v>
      </c>
      <c r="Q80" s="36">
        <f t="shared" si="16"/>
        <v>149</v>
      </c>
      <c r="R80" s="30">
        <f t="shared" si="17"/>
        <v>1.2080536912751678</v>
      </c>
    </row>
    <row r="81" spans="1:18" ht="28.5" x14ac:dyDescent="0.25">
      <c r="A81" s="15" t="s">
        <v>89</v>
      </c>
      <c r="B81" s="24">
        <v>2270</v>
      </c>
      <c r="C81" s="5">
        <v>2441</v>
      </c>
      <c r="D81" s="12">
        <v>3000</v>
      </c>
      <c r="E81" s="5">
        <v>2584</v>
      </c>
      <c r="F81" s="5">
        <v>3168</v>
      </c>
      <c r="G81" s="5">
        <v>2584</v>
      </c>
      <c r="H81" s="5">
        <v>2541</v>
      </c>
      <c r="I81" s="28" t="s">
        <v>35</v>
      </c>
      <c r="J81" s="28">
        <v>2541</v>
      </c>
      <c r="K81" s="28">
        <v>4416</v>
      </c>
      <c r="L81" s="28">
        <v>4195</v>
      </c>
      <c r="M81" s="28">
        <v>3000</v>
      </c>
      <c r="N81" s="42">
        <v>2624</v>
      </c>
      <c r="O81" s="40">
        <f t="shared" si="14"/>
        <v>12</v>
      </c>
      <c r="P81" s="35">
        <f t="shared" si="15"/>
        <v>4416</v>
      </c>
      <c r="Q81" s="36">
        <f t="shared" si="16"/>
        <v>2270</v>
      </c>
      <c r="R81" s="30">
        <f t="shared" si="17"/>
        <v>0.945374449339207</v>
      </c>
    </row>
    <row r="82" spans="1:18" ht="15.75" thickBot="1" x14ac:dyDescent="0.3">
      <c r="A82" s="17" t="s">
        <v>23</v>
      </c>
      <c r="B82" s="24">
        <v>159</v>
      </c>
      <c r="C82" s="5">
        <v>156</v>
      </c>
      <c r="D82" s="12">
        <v>179</v>
      </c>
      <c r="E82" s="5">
        <v>198</v>
      </c>
      <c r="F82" s="5" t="s">
        <v>35</v>
      </c>
      <c r="G82" s="5">
        <v>184</v>
      </c>
      <c r="H82" s="5" t="s">
        <v>35</v>
      </c>
      <c r="I82" s="28" t="s">
        <v>34</v>
      </c>
      <c r="J82" s="28">
        <v>178</v>
      </c>
      <c r="K82" s="28">
        <v>279</v>
      </c>
      <c r="L82" s="28">
        <v>219</v>
      </c>
      <c r="M82" s="28" t="s">
        <v>34</v>
      </c>
      <c r="N82" s="42">
        <v>189</v>
      </c>
      <c r="O82" s="40">
        <f t="shared" si="14"/>
        <v>9</v>
      </c>
      <c r="P82" s="35">
        <f t="shared" si="15"/>
        <v>279</v>
      </c>
      <c r="Q82" s="36">
        <f t="shared" si="16"/>
        <v>156</v>
      </c>
      <c r="R82" s="30">
        <f t="shared" si="17"/>
        <v>0.78846153846153844</v>
      </c>
    </row>
    <row r="83" spans="1:18" ht="15.75" thickBot="1" x14ac:dyDescent="0.3">
      <c r="A83" s="13" t="s">
        <v>110</v>
      </c>
      <c r="B83" s="18" t="s">
        <v>33</v>
      </c>
      <c r="C83" s="19" t="s">
        <v>33</v>
      </c>
      <c r="D83" s="19" t="s">
        <v>33</v>
      </c>
      <c r="E83" s="19" t="s">
        <v>33</v>
      </c>
      <c r="F83" s="19" t="s">
        <v>33</v>
      </c>
      <c r="G83" s="19" t="s">
        <v>33</v>
      </c>
      <c r="H83" s="19" t="s">
        <v>33</v>
      </c>
      <c r="I83" s="19" t="s">
        <v>33</v>
      </c>
      <c r="J83" s="19" t="s">
        <v>33</v>
      </c>
      <c r="K83" s="19" t="s">
        <v>33</v>
      </c>
      <c r="L83" s="19" t="s">
        <v>33</v>
      </c>
      <c r="M83" s="19" t="s">
        <v>33</v>
      </c>
      <c r="N83" s="20" t="s">
        <v>33</v>
      </c>
      <c r="O83" s="3"/>
      <c r="P83" s="21"/>
      <c r="Q83" s="37"/>
      <c r="R83" s="31"/>
    </row>
    <row r="84" spans="1:18" x14ac:dyDescent="0.25">
      <c r="A84" s="14" t="s">
        <v>24</v>
      </c>
      <c r="B84" s="24">
        <v>955</v>
      </c>
      <c r="C84" s="5">
        <v>957</v>
      </c>
      <c r="D84" s="12">
        <v>989</v>
      </c>
      <c r="E84" s="5">
        <v>978</v>
      </c>
      <c r="F84" s="5" t="s">
        <v>34</v>
      </c>
      <c r="G84" s="5">
        <v>999</v>
      </c>
      <c r="H84" s="5">
        <v>1095</v>
      </c>
      <c r="I84" s="28">
        <v>1048</v>
      </c>
      <c r="J84" s="28" t="s">
        <v>34</v>
      </c>
      <c r="K84" s="28" t="s">
        <v>34</v>
      </c>
      <c r="L84" s="28">
        <v>1329</v>
      </c>
      <c r="M84" s="28">
        <v>989</v>
      </c>
      <c r="N84" s="42">
        <v>998</v>
      </c>
      <c r="O84" s="40">
        <f>COUNT(B84:N84)</f>
        <v>10</v>
      </c>
      <c r="P84" s="35">
        <f>MAX(B84:N84)</f>
        <v>1329</v>
      </c>
      <c r="Q84" s="36">
        <f>MIN(B84:N84)</f>
        <v>955</v>
      </c>
      <c r="R84" s="30">
        <f t="shared" si="17"/>
        <v>0.39162303664921466</v>
      </c>
    </row>
    <row r="85" spans="1:18" x14ac:dyDescent="0.25">
      <c r="A85" s="15" t="s">
        <v>25</v>
      </c>
      <c r="B85" s="24">
        <v>798</v>
      </c>
      <c r="C85" s="5">
        <v>799</v>
      </c>
      <c r="D85" s="12" t="s">
        <v>34</v>
      </c>
      <c r="E85" s="5">
        <v>849</v>
      </c>
      <c r="F85" s="5" t="s">
        <v>34</v>
      </c>
      <c r="G85" s="5">
        <v>875</v>
      </c>
      <c r="H85" s="5">
        <v>874</v>
      </c>
      <c r="I85" s="28" t="s">
        <v>34</v>
      </c>
      <c r="J85" s="28">
        <v>998</v>
      </c>
      <c r="K85" s="28">
        <v>999</v>
      </c>
      <c r="L85" s="28" t="s">
        <v>34</v>
      </c>
      <c r="M85" s="28" t="s">
        <v>34</v>
      </c>
      <c r="N85" s="42">
        <v>878</v>
      </c>
      <c r="O85" s="40">
        <f>COUNT(B85:N85)</f>
        <v>8</v>
      </c>
      <c r="P85" s="35">
        <f>MAX(B85:N85)</f>
        <v>999</v>
      </c>
      <c r="Q85" s="36">
        <f>MIN(B85:N85)</f>
        <v>798</v>
      </c>
      <c r="R85" s="30">
        <f t="shared" si="17"/>
        <v>0.25187969924812031</v>
      </c>
    </row>
    <row r="86" spans="1:18" x14ac:dyDescent="0.25">
      <c r="A86" s="15" t="s">
        <v>60</v>
      </c>
      <c r="B86" s="24">
        <v>759</v>
      </c>
      <c r="C86" s="5">
        <v>765</v>
      </c>
      <c r="D86" s="12">
        <v>889</v>
      </c>
      <c r="E86" s="5">
        <v>798</v>
      </c>
      <c r="F86" s="5">
        <v>897</v>
      </c>
      <c r="G86" s="5">
        <v>849</v>
      </c>
      <c r="H86" s="5">
        <v>878</v>
      </c>
      <c r="I86" s="28">
        <v>896</v>
      </c>
      <c r="J86" s="28">
        <v>928</v>
      </c>
      <c r="K86" s="28">
        <v>1099</v>
      </c>
      <c r="L86" s="28">
        <v>1295</v>
      </c>
      <c r="M86" s="28">
        <v>889</v>
      </c>
      <c r="N86" s="42">
        <v>896</v>
      </c>
      <c r="O86" s="40">
        <f>COUNT(B86:N86)</f>
        <v>13</v>
      </c>
      <c r="P86" s="35">
        <f>MAX(B86:N86)</f>
        <v>1295</v>
      </c>
      <c r="Q86" s="36">
        <f>MIN(B86:N86)</f>
        <v>759</v>
      </c>
      <c r="R86" s="30">
        <f t="shared" si="17"/>
        <v>0.70619235836627137</v>
      </c>
    </row>
    <row r="87" spans="1:18" x14ac:dyDescent="0.25">
      <c r="A87" s="15" t="s">
        <v>48</v>
      </c>
      <c r="B87" s="24">
        <v>859</v>
      </c>
      <c r="C87" s="5" t="s">
        <v>34</v>
      </c>
      <c r="D87" s="12">
        <v>866</v>
      </c>
      <c r="E87" s="5">
        <v>916</v>
      </c>
      <c r="F87" s="5" t="s">
        <v>34</v>
      </c>
      <c r="G87" s="5">
        <v>899</v>
      </c>
      <c r="H87" s="5">
        <v>987</v>
      </c>
      <c r="I87" s="28" t="s">
        <v>34</v>
      </c>
      <c r="J87" s="28">
        <v>859</v>
      </c>
      <c r="K87" s="28" t="s">
        <v>34</v>
      </c>
      <c r="L87" s="28">
        <v>1018</v>
      </c>
      <c r="M87" s="28">
        <v>866</v>
      </c>
      <c r="N87" s="42" t="s">
        <v>34</v>
      </c>
      <c r="O87" s="40">
        <f>COUNT(B87:N87)</f>
        <v>8</v>
      </c>
      <c r="P87" s="35">
        <f>MAX(B87:N87)</f>
        <v>1018</v>
      </c>
      <c r="Q87" s="36">
        <f>MIN(B87:N87)</f>
        <v>859</v>
      </c>
      <c r="R87" s="30">
        <f t="shared" si="17"/>
        <v>0.1850989522700815</v>
      </c>
    </row>
    <row r="88" spans="1:18" ht="15.75" thickBot="1" x14ac:dyDescent="0.3">
      <c r="A88" s="2" t="s">
        <v>26</v>
      </c>
      <c r="B88" s="24">
        <v>279</v>
      </c>
      <c r="C88" s="5" t="s">
        <v>34</v>
      </c>
      <c r="D88" s="12" t="s">
        <v>34</v>
      </c>
      <c r="E88" s="5">
        <v>283</v>
      </c>
      <c r="F88" s="5" t="s">
        <v>34</v>
      </c>
      <c r="G88" s="5">
        <v>329</v>
      </c>
      <c r="H88" s="5">
        <v>308</v>
      </c>
      <c r="I88" s="28">
        <v>349</v>
      </c>
      <c r="J88" s="28">
        <v>328</v>
      </c>
      <c r="K88" s="28">
        <v>449</v>
      </c>
      <c r="L88" s="28">
        <v>439</v>
      </c>
      <c r="M88" s="28" t="s">
        <v>34</v>
      </c>
      <c r="N88" s="42">
        <v>389</v>
      </c>
      <c r="O88" s="40">
        <f>COUNT(B88:N88)</f>
        <v>9</v>
      </c>
      <c r="P88" s="35">
        <f>MAX(B88:N88)</f>
        <v>449</v>
      </c>
      <c r="Q88" s="36">
        <f>MIN(B88:N88)</f>
        <v>279</v>
      </c>
      <c r="R88" s="30">
        <f t="shared" si="17"/>
        <v>0.60931899641577059</v>
      </c>
    </row>
    <row r="89" spans="1:18" ht="15.75" thickBot="1" x14ac:dyDescent="0.3">
      <c r="A89" s="13" t="s">
        <v>27</v>
      </c>
      <c r="B89" s="18" t="s">
        <v>33</v>
      </c>
      <c r="C89" s="19" t="s">
        <v>33</v>
      </c>
      <c r="D89" s="19" t="s">
        <v>33</v>
      </c>
      <c r="E89" s="19" t="s">
        <v>33</v>
      </c>
      <c r="F89" s="19" t="s">
        <v>33</v>
      </c>
      <c r="G89" s="19" t="s">
        <v>33</v>
      </c>
      <c r="H89" s="19" t="s">
        <v>33</v>
      </c>
      <c r="I89" s="19" t="s">
        <v>33</v>
      </c>
      <c r="J89" s="19" t="s">
        <v>33</v>
      </c>
      <c r="K89" s="19" t="s">
        <v>33</v>
      </c>
      <c r="L89" s="19" t="s">
        <v>33</v>
      </c>
      <c r="M89" s="19" t="s">
        <v>33</v>
      </c>
      <c r="N89" s="20" t="s">
        <v>33</v>
      </c>
      <c r="O89" s="3"/>
      <c r="P89" s="21"/>
      <c r="Q89" s="37"/>
      <c r="R89" s="31"/>
    </row>
    <row r="90" spans="1:18" ht="28.5" x14ac:dyDescent="0.25">
      <c r="A90" s="14" t="s">
        <v>61</v>
      </c>
      <c r="B90" s="51">
        <v>937</v>
      </c>
      <c r="C90" s="52">
        <v>1077</v>
      </c>
      <c r="D90" s="53" t="s">
        <v>34</v>
      </c>
      <c r="E90" s="52">
        <v>960</v>
      </c>
      <c r="F90" s="52">
        <v>1110</v>
      </c>
      <c r="G90" s="52">
        <v>1056</v>
      </c>
      <c r="H90" s="52">
        <v>1065</v>
      </c>
      <c r="I90" s="54">
        <v>1154</v>
      </c>
      <c r="J90" s="54">
        <v>961</v>
      </c>
      <c r="K90" s="54" t="s">
        <v>34</v>
      </c>
      <c r="L90" s="54">
        <v>1201</v>
      </c>
      <c r="M90" s="54" t="s">
        <v>34</v>
      </c>
      <c r="N90" s="55">
        <v>1154</v>
      </c>
      <c r="O90" s="56">
        <f>COUNT(B90:N90)</f>
        <v>10</v>
      </c>
      <c r="P90" s="33">
        <f>MAX(B90:N90)</f>
        <v>1201</v>
      </c>
      <c r="Q90" s="34">
        <f>MIN(B90:N90)</f>
        <v>937</v>
      </c>
      <c r="R90" s="57">
        <f t="shared" si="17"/>
        <v>0.28175026680896476</v>
      </c>
    </row>
    <row r="91" spans="1:18" x14ac:dyDescent="0.25">
      <c r="A91" s="15" t="s">
        <v>28</v>
      </c>
      <c r="B91" s="24">
        <v>313</v>
      </c>
      <c r="C91" s="5">
        <v>342</v>
      </c>
      <c r="D91" s="12">
        <v>410</v>
      </c>
      <c r="E91" s="5">
        <v>425</v>
      </c>
      <c r="F91" s="5" t="s">
        <v>34</v>
      </c>
      <c r="G91" s="5">
        <v>420</v>
      </c>
      <c r="H91" s="5">
        <v>393</v>
      </c>
      <c r="I91" s="28">
        <v>415</v>
      </c>
      <c r="J91" s="28">
        <v>419</v>
      </c>
      <c r="K91" s="28">
        <v>500</v>
      </c>
      <c r="L91" s="28">
        <v>594</v>
      </c>
      <c r="M91" s="28">
        <v>410</v>
      </c>
      <c r="N91" s="42">
        <v>447</v>
      </c>
      <c r="O91" s="40">
        <f>COUNT(B91:N91)</f>
        <v>12</v>
      </c>
      <c r="P91" s="35">
        <f>MAX(B91:N91)</f>
        <v>594</v>
      </c>
      <c r="Q91" s="36">
        <f>MIN(B91:N91)</f>
        <v>313</v>
      </c>
      <c r="R91" s="30">
        <f t="shared" si="17"/>
        <v>0.89776357827476039</v>
      </c>
    </row>
    <row r="92" spans="1:18" ht="42.75" x14ac:dyDescent="0.25">
      <c r="A92" s="15" t="s">
        <v>75</v>
      </c>
      <c r="B92" s="24">
        <v>18</v>
      </c>
      <c r="C92" s="5">
        <v>24</v>
      </c>
      <c r="D92" s="12">
        <v>22</v>
      </c>
      <c r="E92" s="5">
        <v>19</v>
      </c>
      <c r="F92" s="5">
        <v>33</v>
      </c>
      <c r="G92" s="5">
        <v>34</v>
      </c>
      <c r="H92" s="5">
        <v>23</v>
      </c>
      <c r="I92" s="28" t="s">
        <v>34</v>
      </c>
      <c r="J92" s="28">
        <v>21</v>
      </c>
      <c r="K92" s="28">
        <v>30</v>
      </c>
      <c r="L92" s="28">
        <v>28</v>
      </c>
      <c r="M92" s="28">
        <v>30</v>
      </c>
      <c r="N92" s="42">
        <v>35</v>
      </c>
      <c r="O92" s="40">
        <f>COUNT(B92:N92)</f>
        <v>12</v>
      </c>
      <c r="P92" s="35">
        <f>MAX(B92:N92)</f>
        <v>35</v>
      </c>
      <c r="Q92" s="36">
        <f>MIN(B92:N92)</f>
        <v>18</v>
      </c>
      <c r="R92" s="30">
        <f t="shared" si="17"/>
        <v>0.94444444444444442</v>
      </c>
    </row>
    <row r="93" spans="1:18" ht="29.25" thickBot="1" x14ac:dyDescent="0.3">
      <c r="A93" s="17" t="s">
        <v>36</v>
      </c>
      <c r="B93" s="25">
        <v>23</v>
      </c>
      <c r="C93" s="26">
        <v>22</v>
      </c>
      <c r="D93" s="27">
        <v>29</v>
      </c>
      <c r="E93" s="26">
        <v>25</v>
      </c>
      <c r="F93" s="26">
        <v>25</v>
      </c>
      <c r="G93" s="26">
        <v>24</v>
      </c>
      <c r="H93" s="26" t="s">
        <v>34</v>
      </c>
      <c r="I93" s="29">
        <v>24</v>
      </c>
      <c r="J93" s="29">
        <v>25</v>
      </c>
      <c r="K93" s="29">
        <v>31</v>
      </c>
      <c r="L93" s="29">
        <v>34</v>
      </c>
      <c r="M93" s="29">
        <v>29</v>
      </c>
      <c r="N93" s="43">
        <v>27</v>
      </c>
      <c r="O93" s="41">
        <f>COUNT(B93:N93)</f>
        <v>12</v>
      </c>
      <c r="P93" s="38">
        <f>MAX(B93:N93)</f>
        <v>34</v>
      </c>
      <c r="Q93" s="39">
        <f>MIN(B93:N93)</f>
        <v>22</v>
      </c>
      <c r="R93" s="32">
        <f t="shared" si="17"/>
        <v>0.54545454545454541</v>
      </c>
    </row>
  </sheetData>
  <conditionalFormatting sqref="B90:N93 B39:N43 B84:N88 B25:N37 B62:N72 B3:N17 B19:N23 B45:N60 B74:N82">
    <cfRule type="expression" dxfId="1" priority="4">
      <formula>B3=MIN($A3:$N3)</formula>
    </cfRule>
    <cfRule type="expression" dxfId="0" priority="5">
      <formula>B3=MAX($A3:$N3)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2014-vika9</vt:lpstr>
      <vt:lpstr>'2014-vika9'!Print_Area</vt:lpstr>
      <vt:lpstr>'2014-vika9'!Print_Titles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2014-02-27T09:29:05Z</cp:lastPrinted>
  <dcterms:created xsi:type="dcterms:W3CDTF">2011-08-26T14:34:49Z</dcterms:created>
  <dcterms:modified xsi:type="dcterms:W3CDTF">2014-03-03T09:58:36Z</dcterms:modified>
</cp:coreProperties>
</file>